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mc:AlternateContent xmlns:mc="http://schemas.openxmlformats.org/markup-compatibility/2006">
    <mc:Choice Requires="x15">
      <x15ac:absPath xmlns:x15ac="http://schemas.microsoft.com/office/spreadsheetml/2010/11/ac" url="/Volumes/Dokumente/Service-Zentrum/eezigoIN/Studienplan/Info Lamt/"/>
    </mc:Choice>
  </mc:AlternateContent>
  <xr:revisionPtr revIDLastSave="0" documentId="13_ncr:1_{4B301177-99C9-464C-AE7D-045A0DD4840F}" xr6:coauthVersionLast="36" xr6:coauthVersionMax="47" xr10:uidLastSave="{00000000-0000-0000-0000-000000000000}"/>
  <bookViews>
    <workbookView xWindow="2440" yWindow="4460" windowWidth="37700" windowHeight="17040" xr2:uid="{00000000-000D-0000-FFFF-FFFF00000000}"/>
  </bookViews>
  <sheets>
    <sheet name="SPO2016INFOLamt_Studienplan" sheetId="6" r:id="rId1"/>
    <sheet name="SPO2016IN-MALamt_Studienplanung" sheetId="2" r:id="rId2"/>
  </sheets>
  <definedNames>
    <definedName name="_xlnm.Print_Area" localSheetId="1">'SPO2016IN-MALamt_Studienplanung'!$B$1:$L$71</definedName>
    <definedName name="_xlnm.Print_Area" localSheetId="0">SPO2016INFOLamt_Studienplan!$B$1:$L$101,SPO2016INFOLamt_Studienplan!$N$1:$Z$63</definedName>
  </definedNames>
  <calcPr calcId="181029"/>
</workbook>
</file>

<file path=xl/calcChain.xml><?xml version="1.0" encoding="utf-8"?>
<calcChain xmlns="http://schemas.openxmlformats.org/spreadsheetml/2006/main">
  <c r="I87" i="6" l="1"/>
  <c r="C9" i="6" s="1"/>
  <c r="E82" i="6"/>
  <c r="I81" i="6"/>
  <c r="I80" i="6"/>
  <c r="I79" i="6"/>
  <c r="E75" i="6"/>
  <c r="I74" i="6"/>
  <c r="I73" i="6"/>
  <c r="I72" i="6"/>
  <c r="I71" i="6"/>
  <c r="I70" i="6"/>
  <c r="I69" i="6"/>
  <c r="I68" i="6"/>
  <c r="E63" i="6"/>
  <c r="I62" i="6"/>
  <c r="I61" i="6"/>
  <c r="I60" i="6"/>
  <c r="I59" i="6"/>
  <c r="I58" i="6"/>
  <c r="I57" i="6"/>
  <c r="I56" i="6"/>
  <c r="I55" i="6"/>
  <c r="I54" i="6"/>
  <c r="I53" i="6"/>
  <c r="I52" i="6"/>
  <c r="I51" i="6"/>
  <c r="I50" i="6"/>
  <c r="I49" i="6"/>
  <c r="I48" i="6"/>
  <c r="E41" i="6"/>
  <c r="I40" i="6"/>
  <c r="I39" i="6"/>
  <c r="I38" i="6"/>
  <c r="A32" i="6"/>
  <c r="E31" i="6"/>
  <c r="I30" i="6"/>
  <c r="I29" i="6"/>
  <c r="I28" i="6"/>
  <c r="I27" i="6"/>
  <c r="I26" i="6"/>
  <c r="I25" i="6"/>
  <c r="I24" i="6"/>
  <c r="I23" i="6"/>
  <c r="I22" i="6"/>
  <c r="I21" i="6"/>
  <c r="Y23" i="6"/>
  <c r="R23" i="6"/>
  <c r="I20" i="6"/>
  <c r="I19" i="6"/>
  <c r="I18" i="6"/>
  <c r="I14" i="6"/>
  <c r="I13" i="6"/>
  <c r="I56" i="2"/>
  <c r="I49" i="2"/>
  <c r="I46" i="2"/>
  <c r="I30" i="2"/>
  <c r="I29" i="2"/>
  <c r="I22" i="2"/>
  <c r="I20" i="2"/>
  <c r="I19" i="2"/>
  <c r="I27" i="2"/>
  <c r="I47" i="2"/>
  <c r="I48" i="2"/>
  <c r="I50" i="2"/>
  <c r="I51" i="2"/>
  <c r="I52" i="2"/>
  <c r="I53" i="2"/>
  <c r="I55" i="2"/>
  <c r="I54" i="2"/>
  <c r="I63" i="6" l="1"/>
  <c r="I57" i="2"/>
  <c r="I41" i="6"/>
  <c r="I75" i="6"/>
  <c r="I82" i="6"/>
  <c r="C8" i="6" s="1"/>
  <c r="I31" i="6"/>
  <c r="I69" i="2"/>
  <c r="C9" i="2" s="1"/>
  <c r="E64" i="2"/>
  <c r="I63" i="2"/>
  <c r="C8" i="2" s="1"/>
  <c r="I62" i="2"/>
  <c r="I61" i="2"/>
  <c r="E57" i="2"/>
  <c r="E40" i="2"/>
  <c r="I39" i="2"/>
  <c r="I38" i="2"/>
  <c r="I37" i="2"/>
  <c r="A33" i="2"/>
  <c r="E31" i="2"/>
  <c r="I28" i="2"/>
  <c r="I26" i="2"/>
  <c r="I25" i="2"/>
  <c r="I24" i="2"/>
  <c r="I23" i="2"/>
  <c r="I21" i="2"/>
  <c r="I18" i="2"/>
  <c r="Y22" i="2"/>
  <c r="R22" i="2"/>
  <c r="I14" i="2"/>
  <c r="I13" i="2"/>
  <c r="C6" i="6" l="1"/>
  <c r="C7" i="6"/>
  <c r="I31" i="2"/>
  <c r="C7" i="2"/>
  <c r="I64" i="2"/>
  <c r="I40" i="2"/>
  <c r="C4" i="6" l="1"/>
  <c r="C6" i="2"/>
  <c r="C4" i="2" l="1"/>
</calcChain>
</file>

<file path=xl/sharedStrings.xml><?xml version="1.0" encoding="utf-8"?>
<sst xmlns="http://schemas.openxmlformats.org/spreadsheetml/2006/main" count="388" uniqueCount="109">
  <si>
    <t>Bisher erreichte LP/ECTS</t>
  </si>
  <si>
    <t>Summe LP/ECTS</t>
  </si>
  <si>
    <t>bestanden</t>
  </si>
  <si>
    <t>Bestanden ?</t>
  </si>
  <si>
    <t>Lehrveranstaltungen /
Prüfung</t>
  </si>
  <si>
    <t>LP</t>
  </si>
  <si>
    <t>Prüfung-anmeldung</t>
  </si>
  <si>
    <t>*A?</t>
  </si>
  <si>
    <t>Prüfungs
termin</t>
  </si>
  <si>
    <t>Leistungen</t>
  </si>
  <si>
    <t>Pflichtmodule - Orientierungsprüfung</t>
  </si>
  <si>
    <t>nicht bestanden</t>
  </si>
  <si>
    <t>Lehrveranstaltungen</t>
  </si>
  <si>
    <t>FS</t>
  </si>
  <si>
    <t>Turnus</t>
  </si>
  <si>
    <t xml:space="preserve">Bestanden </t>
  </si>
  <si>
    <t>Grundbegriffe der Informatik
(inkl. Übungsschein)</t>
  </si>
  <si>
    <t>WS</t>
  </si>
  <si>
    <t xml:space="preserve">Weitere Pflichtmodule </t>
  </si>
  <si>
    <t>Lineare Algebra 1 für die Fachrichtung Informatik (inkl. Übungsschein)</t>
  </si>
  <si>
    <t>LP / ECTS SUMME</t>
  </si>
  <si>
    <t>Algorithmen I</t>
  </si>
  <si>
    <t>SS</t>
  </si>
  <si>
    <t>Softwaretechnik I (inkl. Übungsschein)</t>
  </si>
  <si>
    <t>Ich habe mich bis jetzt noch nicht für Höhere Mathematik 2 oder Analysis 2 entschieden.</t>
  </si>
  <si>
    <t>Fachdidaktik I</t>
  </si>
  <si>
    <t>Theoretische Grundlagen der Informatik</t>
  </si>
  <si>
    <t>Fachdidaktik II</t>
  </si>
  <si>
    <t>Teamprojekt</t>
  </si>
  <si>
    <t>Proseminar</t>
  </si>
  <si>
    <t>Digitaltechnik und Entwurfsverfahren</t>
  </si>
  <si>
    <t>Einführung in Rechnernetze</t>
  </si>
  <si>
    <t>Datenbanksysteme</t>
  </si>
  <si>
    <t>Betriebssysteme (inkl. Scheinklausur)</t>
  </si>
  <si>
    <t>Ausgewählte Themen für das Informatik-Lehramt</t>
  </si>
  <si>
    <t>Funktionale Programmierung</t>
  </si>
  <si>
    <t xml:space="preserve">Orientierungsprüfung &amp; Pflichtmodule </t>
  </si>
  <si>
    <t>LP/ ECTS</t>
  </si>
  <si>
    <t xml:space="preserve">Überblickplan zum Studium </t>
  </si>
  <si>
    <t>1. Semester</t>
  </si>
  <si>
    <t>Wahlmodule  - 10 LP</t>
  </si>
  <si>
    <t>Lehrveran-
staltungen</t>
  </si>
  <si>
    <t>Prüfung</t>
  </si>
  <si>
    <t>2. Semester</t>
  </si>
  <si>
    <t>3. Semester</t>
  </si>
  <si>
    <t>Wahlbereich  Informatik</t>
  </si>
  <si>
    <t>LP/ECTS</t>
  </si>
  <si>
    <t>4. Semester</t>
  </si>
  <si>
    <t xml:space="preserve">2 Fachrichtung - Pflichtmodule </t>
  </si>
  <si>
    <t>5. Semester</t>
  </si>
  <si>
    <t>6. Semester</t>
  </si>
  <si>
    <t>7. Semester</t>
  </si>
  <si>
    <t>8. Semester</t>
  </si>
  <si>
    <t xml:space="preserve">  Bildungswissenschaftliches Begleitstudium- 12 LP</t>
  </si>
  <si>
    <t>Pädagogische Grundlagen</t>
  </si>
  <si>
    <t>WS/SS</t>
  </si>
  <si>
    <t>Ethisch-Philosophische Grundlagen 1</t>
  </si>
  <si>
    <t>Orientierungspraktikum</t>
  </si>
  <si>
    <t>::::</t>
  </si>
  <si>
    <t xml:space="preserve"> Bachelorarbeit</t>
  </si>
  <si>
    <t>Modul</t>
  </si>
  <si>
    <t>Stand August 2021</t>
  </si>
  <si>
    <r>
      <t xml:space="preserve">Semester </t>
    </r>
    <r>
      <rPr>
        <sz val="12"/>
        <color indexed="12"/>
        <rFont val="Arial"/>
        <family val="2"/>
      </rPr>
      <t>(Turnus)</t>
    </r>
  </si>
  <si>
    <r>
      <t xml:space="preserve">Ich habe für </t>
    </r>
    <r>
      <rPr>
        <b/>
        <sz val="12"/>
        <color indexed="15"/>
        <rFont val="Arial"/>
        <family val="2"/>
      </rPr>
      <t>Höhere Mathematik 2 (inkl. Übungsschein oder HM 1)</t>
    </r>
    <r>
      <rPr>
        <sz val="12"/>
        <color indexed="15"/>
        <rFont val="Arial"/>
        <family val="2"/>
      </rPr>
      <t xml:space="preserve"> entschieden</t>
    </r>
  </si>
  <si>
    <r>
      <t xml:space="preserve">* Stammmodul - eine Liste finden Sie im </t>
    </r>
    <r>
      <rPr>
        <u/>
        <sz val="12"/>
        <color indexed="14"/>
        <rFont val="Arial"/>
        <family val="2"/>
      </rPr>
      <t xml:space="preserve">Modulhandbuch </t>
    </r>
  </si>
  <si>
    <r>
      <t xml:space="preserve">Die Bachelorarbeit mit 12 LP kann in einem der beiden Fächer durchgeführt werden. 
* </t>
    </r>
    <r>
      <rPr>
        <i/>
        <sz val="12"/>
        <color rgb="FFFFFFFF"/>
        <rFont val="Arial"/>
        <family val="2"/>
      </rPr>
      <t>Wird die Bachelorarbeit im Fach Informatik absolviert, werden weitere</t>
    </r>
    <r>
      <rPr>
        <b/>
        <i/>
        <sz val="12"/>
        <color rgb="FFFFFFFF"/>
        <rFont val="Arial"/>
        <family val="2"/>
      </rPr>
      <t xml:space="preserve"> 3 LP</t>
    </r>
    <r>
      <rPr>
        <i/>
        <sz val="12"/>
        <color rgb="FFFFFFFF"/>
        <rFont val="Arial"/>
        <family val="2"/>
      </rPr>
      <t xml:space="preserve"> im Wahlbereich als Seminar anerkannt</t>
    </r>
    <r>
      <rPr>
        <sz val="12"/>
        <color indexed="12"/>
        <rFont val="Arial"/>
        <family val="2"/>
      </rPr>
      <t>.</t>
    </r>
  </si>
  <si>
    <t>Programmieren (inkl. Übungsschein)</t>
  </si>
  <si>
    <t>Bildungswissenschaftliches-Begleitstudium</t>
  </si>
  <si>
    <t>Gesamte Bisher erreichte LP/ECTS</t>
  </si>
  <si>
    <r>
      <rPr>
        <sz val="12"/>
        <color indexed="8"/>
        <rFont val="Arial"/>
        <family val="2"/>
      </rPr>
      <t xml:space="preserve">1 Fachrichtung: </t>
    </r>
    <r>
      <rPr>
        <b/>
        <i/>
        <u/>
        <sz val="12"/>
        <color rgb="FF000000"/>
        <rFont val="Arial"/>
        <family val="2"/>
      </rPr>
      <t>Informatik</t>
    </r>
  </si>
  <si>
    <r>
      <t>2 Fachrichtung:</t>
    </r>
    <r>
      <rPr>
        <sz val="12"/>
        <color theme="1"/>
        <rFont val="Arial"/>
        <family val="2"/>
      </rPr>
      <t xml:space="preserve"> </t>
    </r>
    <r>
      <rPr>
        <u/>
        <sz val="12"/>
        <color theme="1"/>
        <rFont val="Arial"/>
        <family val="2"/>
      </rPr>
      <t>(</t>
    </r>
    <r>
      <rPr>
        <b/>
        <i/>
        <u/>
        <sz val="12"/>
        <color theme="1"/>
        <rFont val="Arial"/>
        <family val="2"/>
      </rPr>
      <t>Bitte ausfüllen</t>
    </r>
    <r>
      <rPr>
        <u/>
        <sz val="12"/>
        <color rgb="FF000000"/>
        <rFont val="Arial"/>
        <family val="2"/>
      </rPr>
      <t>)</t>
    </r>
  </si>
  <si>
    <t>Die Bildungswissenschaften im Umfang von 8 LP werden von der KIT-Fakultät für Geistes- und Sozialwissenschaften angeboten.
-Das Orientierungspraktikum (3 Wochen) mit 4 LP wird vom HoC (House of Competence) – Zentrum für Lehrerbildung (ZLB) organisiert.</t>
  </si>
  <si>
    <t>Bachelor Lehramt Informatik (SPO 2016)</t>
  </si>
  <si>
    <t>78</t>
  </si>
  <si>
    <t>Bachelorarbeit</t>
  </si>
  <si>
    <t>In dieser Tabelle können alle Prüfungen für den Studiengang eingetragen werden, um den Überblick über das Studium zu behalten.</t>
  </si>
  <si>
    <t>In dieser Tabelle können alle Lehrveranstaltungen für ein Semester eingetragen werden, um den Überblick über ein Semester zu behalten.</t>
  </si>
  <si>
    <t>In diesem Bereich müssen die Module der 2. Fachrichtung selbst eingetragen werden</t>
  </si>
  <si>
    <t>Lineare Algebra I (inkl. Übungsschein)</t>
  </si>
  <si>
    <t>Analysis I (inkl. Übungsschein)</t>
  </si>
  <si>
    <t>Lineare Algebra II (inkl. Übungsschein)</t>
  </si>
  <si>
    <t>Analysis II (inkl. Übungsschein)</t>
  </si>
  <si>
    <t>Einführung in die Stochastik für das Lehramt</t>
  </si>
  <si>
    <t>Proseminar Informatik</t>
  </si>
  <si>
    <t>Für die Module Stochastik, Numerik, Geometrie und Analysis gibt es kein empfohlenes FS, der Zeitpunkt ist frei wählbar.</t>
  </si>
  <si>
    <r>
      <t xml:space="preserve">2 Fachrichtung: </t>
    </r>
    <r>
      <rPr>
        <b/>
        <i/>
        <u/>
        <sz val="12"/>
        <rFont val="Arial"/>
        <family val="2"/>
      </rPr>
      <t>Mathematik</t>
    </r>
  </si>
  <si>
    <r>
      <t>Das Lehramtsstudium werden</t>
    </r>
    <r>
      <rPr>
        <b/>
        <sz val="12"/>
        <color rgb="FF000000"/>
        <rFont val="Arial"/>
        <family val="2"/>
      </rPr>
      <t xml:space="preserve"> insgesamt </t>
    </r>
    <r>
      <rPr>
        <b/>
        <u/>
        <sz val="12"/>
        <color rgb="FF000000"/>
        <rFont val="Arial"/>
        <family val="2"/>
      </rPr>
      <t>180</t>
    </r>
    <r>
      <rPr>
        <u/>
        <sz val="12"/>
        <color indexed="8"/>
        <rFont val="Arial"/>
        <family val="2"/>
      </rPr>
      <t xml:space="preserve"> Leistungspunkte (LP) für den erfolgreichen Abschluss erbracht.</t>
    </r>
    <r>
      <rPr>
        <sz val="12"/>
        <color indexed="8"/>
        <rFont val="Arial"/>
        <family val="2"/>
      </rPr>
      <t xml:space="preserve"> 
     - Das Studium beinhaltet zwei wissenschaftliche Fächer mit jeweils </t>
    </r>
    <r>
      <rPr>
        <b/>
        <u/>
        <sz val="12"/>
        <color rgb="FF000000"/>
        <rFont val="Arial"/>
        <family val="2"/>
      </rPr>
      <t>70 LP</t>
    </r>
    <r>
      <rPr>
        <sz val="12"/>
        <color indexed="8"/>
        <rFont val="Arial"/>
        <family val="2"/>
      </rPr>
      <t xml:space="preserve">.
     - Für jedes Fach sind Fachdidaktikmodule im Umfang von jeweils zusätzlichen 8 LP vorgesehen. 
     - Die Bildungswissenschaften im Umfang von 8 LP werden von der KIT-Fakultät für Geistes- und Sozialwissenschaften   
        angeboten. 
     - Das Orientierungspraktikum mit 4 LP, welches vom HoC - ZLB organisiert wird.
     - Die Bachelorarbeit im Umfang von 12 LP kann in einem der gewählten Fächer erbracht werden.
</t>
    </r>
    <r>
      <rPr>
        <sz val="12"/>
        <rFont val="Arial"/>
        <family val="2"/>
      </rPr>
      <t>Wenn die Bachelorarbeit in Informatik erbracht wird, hat sie einen Umfang von 15 ECTS, wobei 3 ECTS als Seminar im Wahlbereich eingerechnet werden.</t>
    </r>
  </si>
  <si>
    <r>
      <t>Bitte vergleichen Sie dieses Dokument immer mit dem neuesten Stand des Modulhandbuchs und C</t>
    </r>
    <r>
      <rPr>
        <sz val="12"/>
        <color rgb="FFFF9300"/>
        <rFont val="Arial"/>
        <family val="2"/>
      </rPr>
      <t xml:space="preserve">ampus </t>
    </r>
    <r>
      <rPr>
        <b/>
        <sz val="12"/>
        <color rgb="FFFF9300"/>
        <rFont val="Arial"/>
        <family val="2"/>
      </rPr>
      <t>M</t>
    </r>
    <r>
      <rPr>
        <sz val="12"/>
        <color rgb="FFFF9300"/>
        <rFont val="Arial"/>
        <family val="2"/>
      </rPr>
      <t>anagement für</t>
    </r>
    <r>
      <rPr>
        <b/>
        <sz val="12"/>
        <color rgb="FFFF9300"/>
        <rFont val="Arial"/>
        <family val="2"/>
      </rPr>
      <t xml:space="preserve"> S</t>
    </r>
    <r>
      <rPr>
        <sz val="12"/>
        <color rgb="FFFF9300"/>
        <rFont val="Arial"/>
        <family val="2"/>
      </rPr>
      <t>tudierende (</t>
    </r>
    <r>
      <rPr>
        <b/>
        <sz val="12"/>
        <color rgb="FFFF9300"/>
        <rFont val="Arial"/>
        <family val="2"/>
      </rPr>
      <t>CAS</t>
    </r>
    <r>
      <rPr>
        <sz val="12"/>
        <color rgb="FFFF9300"/>
        <rFont val="Arial"/>
        <family val="2"/>
      </rPr>
      <t>). Im Falle einer Ungleichheit gelten immer die Informationen im Modulhandbuch und CAS.  Stellen Sie sicher, dass dieses Dokument vier Seiten hat.</t>
    </r>
  </si>
  <si>
    <t xml:space="preserve">
Es ist für Sie hilfreich, wenn Sie Ihr Bachelor-Studium planen und diese Planung regelmäßig aktualisieren und anpassen. Die Tabellen unten sind ein Angebot, um Ihre Planungen zu strukturieren.
Überlegen Sie sich regelmäßig: 
Was muss ich tun?   (Was ist Pflicht und bis wann muss das getan werden? Wann werden die Veranstaltungen angeboten? Wann kann ich was prüfen? Welches Prüfungsprogramm kann ich realistisch schaffen?)
Was will ich tun?   (Was interessiert mich inhaltlich am meisten? Welche Veranstaltungen möchte ich besuchen? Möchte ich einen Auslandsaufenthalt durchführen? Ein Praktikum in der Industrie?)
Priorisieren Sie. Pflicht geht fast immer vor.
Beobachten Sie sich und Ihr Verhalten regelmäßig. Neigen Sie dazu, unangenehme, aber wichtige Dinge aufzuschieben? Holen Sie sich Hilfe, bevor es kritisch wird. Sie sind nicht alleine mit diesem Problem!
Suchen Sie Lernpartnerschaften! In der Gemeinschaft geht Vieles besser!</t>
  </si>
  <si>
    <t>In diesem Abschnitt muss man die Klausuren der
 zweiten Fachrichtung selbstständig eintragen</t>
  </si>
  <si>
    <r>
      <t xml:space="preserve">Die Bachelorarbeit mit 12 LP kann in einem der beiden Fächer durchgeführt werden. 
</t>
    </r>
    <r>
      <rPr>
        <b/>
        <sz val="12"/>
        <color rgb="FFFFFFFF"/>
        <rFont val="Arial"/>
        <family val="2"/>
      </rPr>
      <t xml:space="preserve">* </t>
    </r>
    <r>
      <rPr>
        <i/>
        <sz val="12"/>
        <color rgb="FFFFFFFF"/>
        <rFont val="Arial"/>
        <family val="2"/>
      </rPr>
      <t>Wird die Bachelorarbeit im Fach Informatik absolviert, werden weitere</t>
    </r>
    <r>
      <rPr>
        <b/>
        <i/>
        <sz val="12"/>
        <color rgb="FFFFFFFF"/>
        <rFont val="Arial"/>
        <family val="2"/>
      </rPr>
      <t xml:space="preserve"> 3 LP</t>
    </r>
    <r>
      <rPr>
        <i/>
        <sz val="12"/>
        <color rgb="FFFFFFFF"/>
        <rFont val="Arial"/>
        <family val="2"/>
      </rPr>
      <t xml:space="preserve"> im Wahlbereich als Seminar anerkannt</t>
    </r>
    <r>
      <rPr>
        <sz val="12"/>
        <color indexed="12"/>
        <rFont val="Arial"/>
        <family val="2"/>
      </rPr>
      <t>.</t>
    </r>
  </si>
  <si>
    <t>2 Fachrichtung - Wahlbereich  -  ____ LP</t>
  </si>
  <si>
    <t>Prüfungs-
termin</t>
  </si>
  <si>
    <r>
      <t xml:space="preserve">Es ist für Sie hilfreich, wenn Sie Ihr Bachelor-Studium planen und diese Planung regelmäßig aktualisieren und anpassen. Die Tabellen unten sind ein Angebot, um Ihre Planungen zu strukturieren.
</t>
    </r>
    <r>
      <rPr>
        <sz val="6"/>
        <color rgb="FF000000"/>
        <rFont val="Arial"/>
        <family val="2"/>
      </rPr>
      <t xml:space="preserve">
</t>
    </r>
    <r>
      <rPr>
        <sz val="12"/>
        <color indexed="8"/>
        <rFont val="Arial"/>
        <family val="2"/>
      </rPr>
      <t xml:space="preserve">Überlegen Sie sich regelmäßig: 
Was muss ich tun?   (Was ist Pflicht und bis wann muss das getan werden? Wann werden die Veranstaltungen angeboten? Wann kann ich was prüfen? Welches Prüfungsprogramm kann ich realistisch schaffen?)
Was will ich tun?   (Was interessiert mich inhaltlich am meisten? Welche Veranstaltungen möchte ich besuchen? Möchte ich einen Auslandsaufenthalt durchführen? Ein Praktikum in der Industrie?)
</t>
    </r>
    <r>
      <rPr>
        <sz val="6"/>
        <color rgb="FF000000"/>
        <rFont val="Arial"/>
        <family val="2"/>
      </rPr>
      <t xml:space="preserve">
</t>
    </r>
    <r>
      <rPr>
        <sz val="12"/>
        <color indexed="8"/>
        <rFont val="Arial"/>
        <family val="2"/>
      </rPr>
      <t xml:space="preserve">Priorisieren Sie. Pflicht geht fast immer vor.
</t>
    </r>
    <r>
      <rPr>
        <sz val="6"/>
        <color rgb="FF000000"/>
        <rFont val="Arial"/>
        <family val="2"/>
      </rPr>
      <t xml:space="preserve">
</t>
    </r>
    <r>
      <rPr>
        <sz val="12"/>
        <color indexed="8"/>
        <rFont val="Arial"/>
        <family val="2"/>
      </rPr>
      <t xml:space="preserve">Beobachten Sie sich und Ihr Verhalten regelmäßig. Neigen Sie dazu, unangenehme, aber wichtige Dinge aufzuschieben? Holen Sie sich Hilfe, bevor es kritisch wird. Sie sind nicht alleine mit diesem Problem!
</t>
    </r>
    <r>
      <rPr>
        <sz val="6"/>
        <color rgb="FF000000"/>
        <rFont val="Arial"/>
        <family val="2"/>
      </rPr>
      <t xml:space="preserve">
</t>
    </r>
    <r>
      <rPr>
        <sz val="12"/>
        <color indexed="8"/>
        <rFont val="Arial"/>
        <family val="2"/>
      </rPr>
      <t xml:space="preserve">Suchen Sie Lernpartnerschaften! In der Gemeinschaft geht Vieles besser!
</t>
    </r>
    <r>
      <rPr>
        <sz val="6"/>
        <color rgb="FF000000"/>
        <rFont val="Arial"/>
        <family val="2"/>
      </rPr>
      <t xml:space="preserve">
</t>
    </r>
  </si>
  <si>
    <r>
      <rPr>
        <b/>
        <sz val="12"/>
        <color rgb="FF000000"/>
        <rFont val="Arial"/>
        <family val="2"/>
      </rPr>
      <t>Tipp:</t>
    </r>
    <r>
      <rPr>
        <sz val="12"/>
        <color indexed="8"/>
        <rFont val="Arial"/>
        <family val="2"/>
      </rPr>
      <t xml:space="preserve"> Die Vorlesung Lineare Algebra kann sich als Informatik lohnen, diese kann beliebig besucht werden, muss daher nicht zwingend im 1. Semester stattfinden. </t>
    </r>
  </si>
  <si>
    <t xml:space="preserve">Pflichtmodule </t>
  </si>
  <si>
    <r>
      <rPr>
        <sz val="16"/>
        <color theme="1"/>
        <rFont val="Arial"/>
        <family val="2"/>
      </rPr>
      <t>2 Fachrichtung -</t>
    </r>
    <r>
      <rPr>
        <b/>
        <sz val="16"/>
        <color theme="1"/>
        <rFont val="Arial"/>
        <family val="2"/>
      </rPr>
      <t xml:space="preserve"> Bachelor Lehramt Mathematik</t>
    </r>
    <r>
      <rPr>
        <sz val="16"/>
        <color theme="1"/>
        <rFont val="Arial"/>
        <family val="2"/>
      </rPr>
      <t xml:space="preserve"> (SPO 2015)  </t>
    </r>
  </si>
  <si>
    <r>
      <t xml:space="preserve">Bachelor Lehramt Informatik </t>
    </r>
    <r>
      <rPr>
        <sz val="16"/>
        <color rgb="FFFFFFFF"/>
        <rFont val="Arial"/>
        <family val="2"/>
      </rPr>
      <t>(SPO 2016)</t>
    </r>
  </si>
  <si>
    <r>
      <t>Bachelor Lehramt Informatik</t>
    </r>
    <r>
      <rPr>
        <sz val="16"/>
        <color rgb="FFFFFFFF"/>
        <rFont val="Arial"/>
        <family val="2"/>
      </rPr>
      <t xml:space="preserve"> (SPO 2016)</t>
    </r>
  </si>
  <si>
    <r>
      <t>Die mit einem</t>
    </r>
    <r>
      <rPr>
        <sz val="14"/>
        <color rgb="FF000000"/>
        <rFont val="Arial"/>
        <family val="2"/>
      </rPr>
      <t xml:space="preserve"> * </t>
    </r>
    <r>
      <rPr>
        <sz val="12"/>
        <color indexed="8"/>
        <rFont val="Arial"/>
        <family val="2"/>
      </rPr>
      <t>makierten Module haben kein vorgeschriebenes Fachsemester.
In welchem Fachsemester das Modul absolviert ist freiwählbar.
Aus diesem Grund ist in der Spalte 'FS' nichts eingetragen und die Spalte kann selbst beliebig ausgefüllt werden.</t>
    </r>
  </si>
  <si>
    <r>
      <t>Elementare Geometrie</t>
    </r>
    <r>
      <rPr>
        <b/>
        <sz val="14"/>
        <color rgb="FF000000"/>
        <rFont val="Arial"/>
        <family val="2"/>
      </rPr>
      <t>*</t>
    </r>
  </si>
  <si>
    <r>
      <t>Numerische Mathematik für das Lehramt</t>
    </r>
    <r>
      <rPr>
        <b/>
        <sz val="14"/>
        <color rgb="FF000000"/>
        <rFont val="Arial"/>
        <family val="2"/>
      </rPr>
      <t>*</t>
    </r>
  </si>
  <si>
    <r>
      <t>Analysis für das Lehramt</t>
    </r>
    <r>
      <rPr>
        <sz val="14"/>
        <color rgb="FF000000"/>
        <rFont val="Arial"/>
        <family val="2"/>
      </rPr>
      <t>*</t>
    </r>
  </si>
  <si>
    <r>
      <t>Fachinhaltliche Didaktik des Mathematikunterrichts</t>
    </r>
    <r>
      <rPr>
        <sz val="14"/>
        <color rgb="FF000000"/>
        <rFont val="Arial"/>
        <family val="2"/>
      </rPr>
      <t>*</t>
    </r>
  </si>
  <si>
    <r>
      <t>Proseminar Mathematik</t>
    </r>
    <r>
      <rPr>
        <sz val="14"/>
        <color rgb="FF000000"/>
        <rFont val="Arial"/>
        <family val="2"/>
      </rPr>
      <t>*</t>
    </r>
  </si>
  <si>
    <r>
      <t>Mathematik zwischen Schule und Hochschule</t>
    </r>
    <r>
      <rPr>
        <sz val="14"/>
        <color rgb="FF000000"/>
        <rFont val="Arial"/>
        <family val="2"/>
      </rPr>
      <t>*</t>
    </r>
  </si>
  <si>
    <t xml:space="preserve">2 Fachrichtung: ___________________________ - (SPO ______)  </t>
  </si>
  <si>
    <t>Wahlbereich</t>
  </si>
  <si>
    <t>Stand Janu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</si>
</sst>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9">
    <font>
      <sz val="12"/>
      <color indexed="8"/>
      <name val="Calibri"/>
    </font>
    <font>
      <sz val="12"/>
      <color indexed="8"/>
      <name val="Arial"/>
      <family val="2"/>
    </font>
    <font>
      <b/>
      <sz val="12"/>
      <color indexed="12"/>
      <name val="Arial"/>
      <family val="2"/>
    </font>
    <font>
      <b/>
      <sz val="12"/>
      <color indexed="8"/>
      <name val="Arial"/>
      <family val="2"/>
    </font>
    <font>
      <sz val="12"/>
      <color indexed="15"/>
      <name val="Arial"/>
      <family val="2"/>
    </font>
    <font>
      <sz val="12"/>
      <color indexed="12"/>
      <name val="Arial"/>
      <family val="2"/>
    </font>
    <font>
      <b/>
      <sz val="12"/>
      <color rgb="FFFF9300"/>
      <name val="Arial"/>
      <family val="2"/>
    </font>
    <font>
      <i/>
      <sz val="12"/>
      <color indexed="12"/>
      <name val="Arial"/>
      <family val="2"/>
    </font>
    <font>
      <b/>
      <sz val="12"/>
      <color rgb="FF000000"/>
      <name val="Arial"/>
      <family val="2"/>
    </font>
    <font>
      <b/>
      <u/>
      <sz val="12"/>
      <color rgb="FF000000"/>
      <name val="Arial"/>
      <family val="2"/>
    </font>
    <font>
      <u/>
      <sz val="12"/>
      <color indexed="8"/>
      <name val="Arial"/>
      <family val="2"/>
    </font>
    <font>
      <b/>
      <sz val="12"/>
      <color indexed="15"/>
      <name val="Arial"/>
      <family val="2"/>
    </font>
    <font>
      <sz val="12"/>
      <color indexed="14"/>
      <name val="Arial"/>
      <family val="2"/>
    </font>
    <font>
      <u/>
      <sz val="12"/>
      <color indexed="14"/>
      <name val="Arial"/>
      <family val="2"/>
    </font>
    <font>
      <i/>
      <sz val="12"/>
      <color rgb="FFFFFFFF"/>
      <name val="Arial"/>
      <family val="2"/>
    </font>
    <font>
      <b/>
      <i/>
      <sz val="12"/>
      <color rgb="FFFFFFFF"/>
      <name val="Arial"/>
      <family val="2"/>
    </font>
    <font>
      <u/>
      <sz val="12"/>
      <color rgb="FF000000"/>
      <name val="Arial"/>
      <family val="2"/>
    </font>
    <font>
      <sz val="12"/>
      <color theme="1"/>
      <name val="Arial"/>
      <family val="2"/>
    </font>
    <font>
      <u/>
      <sz val="12"/>
      <color theme="1"/>
      <name val="Arial"/>
      <family val="2"/>
    </font>
    <font>
      <b/>
      <i/>
      <u/>
      <sz val="12"/>
      <color theme="1"/>
      <name val="Arial"/>
      <family val="2"/>
    </font>
    <font>
      <b/>
      <i/>
      <u/>
      <sz val="12"/>
      <color rgb="FF000000"/>
      <name val="Arial"/>
      <family val="2"/>
    </font>
    <font>
      <sz val="12"/>
      <name val="Arial"/>
      <family val="2"/>
    </font>
    <font>
      <b/>
      <i/>
      <u/>
      <sz val="12"/>
      <name val="Arial"/>
      <family val="2"/>
    </font>
    <font>
      <u/>
      <sz val="12"/>
      <color theme="10"/>
      <name val="Calibri"/>
      <family val="2"/>
    </font>
    <font>
      <sz val="12"/>
      <color rgb="FFFF9300"/>
      <name val="Arial"/>
      <family val="2"/>
    </font>
    <font>
      <b/>
      <sz val="12"/>
      <color theme="1"/>
      <name val="Arial"/>
      <family val="2"/>
    </font>
    <font>
      <sz val="6"/>
      <color rgb="FF000000"/>
      <name val="Arial"/>
      <family val="2"/>
    </font>
    <font>
      <sz val="12"/>
      <color rgb="FF34733E"/>
      <name val="Arial"/>
      <family val="2"/>
    </font>
    <font>
      <b/>
      <sz val="14"/>
      <color indexed="12"/>
      <name val="Arial"/>
      <family val="2"/>
    </font>
    <font>
      <b/>
      <sz val="14"/>
      <color theme="1"/>
      <name val="Arial"/>
      <family val="2"/>
    </font>
    <font>
      <b/>
      <sz val="16"/>
      <color theme="1"/>
      <name val="Arial"/>
      <family val="2"/>
    </font>
    <font>
      <b/>
      <sz val="18"/>
      <color indexed="12"/>
      <name val="Arial"/>
      <family val="2"/>
    </font>
    <font>
      <b/>
      <sz val="16"/>
      <color indexed="12"/>
      <name val="Arial"/>
      <family val="2"/>
    </font>
    <font>
      <b/>
      <sz val="12"/>
      <color rgb="FFFFFFFF"/>
      <name val="Arial"/>
      <family val="2"/>
    </font>
    <font>
      <sz val="14"/>
      <color indexed="8"/>
      <name val="Arial"/>
      <family val="2"/>
    </font>
    <font>
      <sz val="16"/>
      <color theme="1"/>
      <name val="Arial"/>
      <family val="2"/>
    </font>
    <font>
      <sz val="16"/>
      <color rgb="FFFFFFFF"/>
      <name val="Arial"/>
      <family val="2"/>
    </font>
    <font>
      <sz val="14"/>
      <color rgb="FF000000"/>
      <name val="Arial"/>
      <family val="2"/>
    </font>
    <font>
      <b/>
      <sz val="14"/>
      <color rgb="FF000000"/>
      <name val="Arial"/>
      <family val="2"/>
    </font>
  </fonts>
  <fills count="13">
    <fill>
      <patternFill patternType="none"/>
    </fill>
    <fill>
      <patternFill patternType="gray125"/>
    </fill>
    <fill>
      <patternFill patternType="solid">
        <fgColor indexed="12"/>
        <bgColor auto="1"/>
      </patternFill>
    </fill>
    <fill>
      <patternFill patternType="solid">
        <fgColor indexed="14"/>
        <bgColor auto="1"/>
      </patternFill>
    </fill>
    <fill>
      <patternFill patternType="solid">
        <fgColor indexed="15"/>
        <bgColor auto="1"/>
      </patternFill>
    </fill>
    <fill>
      <patternFill patternType="solid">
        <fgColor indexed="16"/>
        <bgColor auto="1"/>
      </patternFill>
    </fill>
    <fill>
      <patternFill patternType="solid">
        <fgColor rgb="FF007938"/>
        <bgColor indexed="64"/>
      </patternFill>
    </fill>
    <fill>
      <patternFill patternType="solid">
        <fgColor rgb="FF9CBFA9"/>
        <bgColor indexed="64"/>
      </patternFill>
    </fill>
    <fill>
      <patternFill patternType="solid">
        <fgColor rgb="FFD5FC79"/>
        <bgColor indexed="64"/>
      </patternFill>
    </fill>
    <fill>
      <patternFill patternType="solid">
        <fgColor rgb="FF8EFA00"/>
        <bgColor indexed="64"/>
      </patternFill>
    </fill>
    <fill>
      <patternFill patternType="solid">
        <fgColor rgb="FFE1FFED"/>
        <bgColor indexed="64"/>
      </patternFill>
    </fill>
    <fill>
      <patternFill patternType="solid">
        <fgColor theme="0" tint="-4.9989318521683403E-2"/>
        <bgColor indexed="64"/>
      </patternFill>
    </fill>
    <fill>
      <patternFill patternType="solid">
        <fgColor theme="0"/>
        <bgColor indexed="64"/>
      </patternFill>
    </fill>
  </fills>
  <borders count="141">
    <border>
      <left/>
      <right/>
      <top/>
      <bottom/>
      <diagonal/>
    </border>
    <border>
      <left style="medium">
        <color indexed="8"/>
      </left>
      <right style="medium">
        <color indexed="8"/>
      </right>
      <top style="medium">
        <color indexed="8"/>
      </top>
      <bottom style="thin">
        <color indexed="13"/>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13"/>
      </left>
      <right style="thin">
        <color indexed="13"/>
      </right>
      <top style="thin">
        <color indexed="13"/>
      </top>
      <bottom style="thin">
        <color indexed="13"/>
      </bottom>
      <diagonal/>
    </border>
    <border>
      <left style="medium">
        <color indexed="8"/>
      </left>
      <right style="medium">
        <color indexed="8"/>
      </right>
      <top style="thin">
        <color indexed="13"/>
      </top>
      <bottom style="thin">
        <color indexed="13"/>
      </bottom>
      <diagonal/>
    </border>
    <border>
      <left style="medium">
        <color indexed="8"/>
      </left>
      <right style="thin">
        <color indexed="13"/>
      </right>
      <top style="medium">
        <color indexed="8"/>
      </top>
      <bottom style="medium">
        <color indexed="8"/>
      </bottom>
      <diagonal/>
    </border>
    <border>
      <left style="thin">
        <color indexed="13"/>
      </left>
      <right style="thin">
        <color indexed="13"/>
      </right>
      <top style="medium">
        <color indexed="8"/>
      </top>
      <bottom style="medium">
        <color indexed="8"/>
      </bottom>
      <diagonal/>
    </border>
    <border>
      <left style="thin">
        <color indexed="13"/>
      </left>
      <right style="medium">
        <color indexed="8"/>
      </right>
      <top style="medium">
        <color indexed="8"/>
      </top>
      <bottom style="medium">
        <color indexed="8"/>
      </bottom>
      <diagonal/>
    </border>
    <border>
      <left style="medium">
        <color indexed="8"/>
      </left>
      <right/>
      <top/>
      <bottom/>
      <diagonal/>
    </border>
    <border>
      <left/>
      <right/>
      <top/>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right style="medium">
        <color indexed="8"/>
      </right>
      <top/>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thin">
        <color indexed="8"/>
      </right>
      <top style="medium">
        <color indexed="8"/>
      </top>
      <bottom style="thin">
        <color indexed="8"/>
      </bottom>
      <diagonal/>
    </border>
    <border>
      <left style="thin">
        <color indexed="8"/>
      </left>
      <right style="thin">
        <color indexed="13"/>
      </right>
      <top style="medium">
        <color indexed="8"/>
      </top>
      <bottom style="thin">
        <color indexed="8"/>
      </bottom>
      <diagonal/>
    </border>
    <border>
      <left style="thin">
        <color indexed="13"/>
      </left>
      <right style="thin">
        <color indexed="13"/>
      </right>
      <top style="medium">
        <color indexed="8"/>
      </top>
      <bottom style="thin">
        <color indexed="8"/>
      </bottom>
      <diagonal/>
    </border>
    <border>
      <left style="thin">
        <color indexed="13"/>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style="medium">
        <color indexed="8"/>
      </left>
      <right style="thin">
        <color indexed="13"/>
      </right>
      <top style="medium">
        <color indexed="8"/>
      </top>
      <bottom style="thin">
        <color indexed="8"/>
      </bottom>
      <diagonal/>
    </border>
    <border>
      <left style="thin">
        <color indexed="8"/>
      </left>
      <right style="thin">
        <color indexed="8"/>
      </right>
      <top/>
      <bottom style="thin">
        <color indexed="8"/>
      </bottom>
      <diagonal/>
    </border>
    <border>
      <left style="medium">
        <color indexed="8"/>
      </left>
      <right style="thin">
        <color indexed="13"/>
      </right>
      <top style="thin">
        <color indexed="8"/>
      </top>
      <bottom style="thin">
        <color indexed="8"/>
      </bottom>
      <diagonal/>
    </border>
    <border>
      <left style="thin">
        <color indexed="13"/>
      </left>
      <right style="thin">
        <color indexed="8"/>
      </right>
      <top style="thin">
        <color indexed="8"/>
      </top>
      <bottom style="thin">
        <color indexed="8"/>
      </bottom>
      <diagonal/>
    </border>
    <border>
      <left style="thin">
        <color indexed="8"/>
      </left>
      <right style="thin">
        <color indexed="13"/>
      </right>
      <top style="thin">
        <color indexed="8"/>
      </top>
      <bottom style="thin">
        <color indexed="8"/>
      </bottom>
      <diagonal/>
    </border>
    <border>
      <left style="medium">
        <color indexed="8"/>
      </left>
      <right style="thin">
        <color indexed="13"/>
      </right>
      <top style="thin">
        <color indexed="8"/>
      </top>
      <bottom style="medium">
        <color indexed="8"/>
      </bottom>
      <diagonal/>
    </border>
    <border>
      <left style="thin">
        <color indexed="13"/>
      </left>
      <right style="thin">
        <color indexed="8"/>
      </right>
      <top style="thin">
        <color indexed="8"/>
      </top>
      <bottom style="medium">
        <color indexed="8"/>
      </bottom>
      <diagonal/>
    </border>
    <border>
      <left style="thin">
        <color indexed="8"/>
      </left>
      <right style="thin">
        <color indexed="13"/>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thin">
        <color indexed="13"/>
      </top>
      <bottom/>
      <diagonal/>
    </border>
    <border>
      <left style="thin">
        <color indexed="13"/>
      </left>
      <right style="thin">
        <color indexed="13"/>
      </right>
      <top style="thin">
        <color indexed="8"/>
      </top>
      <bottom style="thin">
        <color indexed="8"/>
      </bottom>
      <diagonal/>
    </border>
    <border>
      <left style="medium">
        <color indexed="8"/>
      </left>
      <right style="thin">
        <color indexed="8"/>
      </right>
      <top style="thin">
        <color indexed="8"/>
      </top>
      <bottom/>
      <diagonal/>
    </border>
    <border>
      <left style="thin">
        <color indexed="8"/>
      </left>
      <right/>
      <top style="thin">
        <color indexed="8"/>
      </top>
      <bottom style="thin">
        <color indexed="8"/>
      </bottom>
      <diagonal/>
    </border>
    <border>
      <left style="medium">
        <color indexed="8"/>
      </left>
      <right style="thin">
        <color indexed="8"/>
      </right>
      <top/>
      <bottom style="thin">
        <color indexed="8"/>
      </bottom>
      <diagonal/>
    </border>
    <border>
      <left style="thin">
        <color indexed="8"/>
      </left>
      <right/>
      <top style="thin">
        <color indexed="8"/>
      </top>
      <bottom style="medium">
        <color indexed="8"/>
      </bottom>
      <diagonal/>
    </border>
    <border>
      <left/>
      <right style="thin">
        <color indexed="8"/>
      </right>
      <top style="thin">
        <color indexed="8"/>
      </top>
      <bottom style="medium">
        <color indexed="8"/>
      </bottom>
      <diagonal/>
    </border>
    <border>
      <left/>
      <right/>
      <top/>
      <bottom style="thin">
        <color indexed="13"/>
      </bottom>
      <diagonal/>
    </border>
    <border>
      <left style="thick">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ck">
        <color indexed="8"/>
      </left>
      <right style="thin">
        <color indexed="8"/>
      </right>
      <top style="thin">
        <color indexed="8"/>
      </top>
      <bottom style="medium">
        <color indexed="8"/>
      </bottom>
      <diagonal/>
    </border>
    <border>
      <left style="thin">
        <color indexed="8"/>
      </left>
      <right style="thick">
        <color indexed="8"/>
      </right>
      <top style="thin">
        <color indexed="8"/>
      </top>
      <bottom style="medium">
        <color indexed="8"/>
      </bottom>
      <diagonal/>
    </border>
    <border>
      <left style="thick">
        <color indexed="8"/>
      </left>
      <right/>
      <top style="medium">
        <color indexed="8"/>
      </top>
      <bottom style="thin">
        <color indexed="8"/>
      </bottom>
      <diagonal/>
    </border>
    <border>
      <left/>
      <right style="thick">
        <color indexed="8"/>
      </right>
      <top style="medium">
        <color indexed="8"/>
      </top>
      <bottom style="thin">
        <color indexed="8"/>
      </bottom>
      <diagonal/>
    </border>
    <border>
      <left style="thick">
        <color indexed="8"/>
      </left>
      <right style="thin">
        <color indexed="8"/>
      </right>
      <top style="thin">
        <color indexed="8"/>
      </top>
      <bottom/>
      <diagonal/>
    </border>
    <border>
      <left style="thick">
        <color indexed="8"/>
      </left>
      <right style="thin">
        <color indexed="8"/>
      </right>
      <top style="thin">
        <color indexed="8"/>
      </top>
      <bottom style="thick">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right style="thin">
        <color indexed="8"/>
      </right>
      <top style="thin">
        <color indexed="8"/>
      </top>
      <bottom style="thin">
        <color indexed="8"/>
      </bottom>
      <diagonal/>
    </border>
    <border>
      <left style="thick">
        <color indexed="8"/>
      </left>
      <right/>
      <top style="thick">
        <color indexed="8"/>
      </top>
      <bottom style="thin">
        <color indexed="8"/>
      </bottom>
      <diagonal/>
    </border>
    <border>
      <left/>
      <right/>
      <top style="thick">
        <color indexed="8"/>
      </top>
      <bottom style="thin">
        <color indexed="8"/>
      </bottom>
      <diagonal/>
    </border>
    <border>
      <left/>
      <right style="thick">
        <color indexed="8"/>
      </right>
      <top style="thick">
        <color indexed="8"/>
      </top>
      <bottom style="thin">
        <color indexed="8"/>
      </bottom>
      <diagonal/>
    </border>
    <border>
      <left style="medium">
        <color indexed="8"/>
      </left>
      <right/>
      <top/>
      <bottom style="thin">
        <color indexed="8"/>
      </bottom>
      <diagonal/>
    </border>
    <border>
      <left/>
      <right/>
      <top/>
      <bottom style="thin">
        <color indexed="8"/>
      </bottom>
      <diagonal/>
    </border>
    <border>
      <left style="thick">
        <color indexed="8"/>
      </left>
      <right style="thin">
        <color indexed="8"/>
      </right>
      <top style="thick">
        <color indexed="8"/>
      </top>
      <bottom style="thin">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ck">
        <color indexed="8"/>
      </right>
      <top style="thin">
        <color indexed="8"/>
      </top>
      <bottom/>
      <diagonal/>
    </border>
    <border>
      <left style="medium">
        <color indexed="8"/>
      </left>
      <right style="thin">
        <color indexed="13"/>
      </right>
      <top style="medium">
        <color indexed="8"/>
      </top>
      <bottom/>
      <diagonal/>
    </border>
    <border>
      <left style="thin">
        <color indexed="13"/>
      </left>
      <right style="thin">
        <color indexed="13"/>
      </right>
      <top style="medium">
        <color indexed="8"/>
      </top>
      <bottom/>
      <diagonal/>
    </border>
    <border>
      <left style="thick">
        <color auto="1"/>
      </left>
      <right style="medium">
        <color indexed="8"/>
      </right>
      <top style="thick">
        <color auto="1"/>
      </top>
      <bottom style="thin">
        <color indexed="13"/>
      </bottom>
      <diagonal/>
    </border>
    <border>
      <left style="medium">
        <color indexed="8"/>
      </left>
      <right style="thin">
        <color indexed="8"/>
      </right>
      <top style="thick">
        <color auto="1"/>
      </top>
      <bottom style="thin">
        <color indexed="8"/>
      </bottom>
      <diagonal/>
    </border>
    <border>
      <left style="thin">
        <color indexed="8"/>
      </left>
      <right style="thin">
        <color indexed="8"/>
      </right>
      <top style="thick">
        <color auto="1"/>
      </top>
      <bottom style="thin">
        <color indexed="8"/>
      </bottom>
      <diagonal/>
    </border>
    <border>
      <left style="thin">
        <color indexed="8"/>
      </left>
      <right style="thick">
        <color auto="1"/>
      </right>
      <top style="thick">
        <color auto="1"/>
      </top>
      <bottom style="thin">
        <color indexed="8"/>
      </bottom>
      <diagonal/>
    </border>
    <border>
      <left style="thick">
        <color auto="1"/>
      </left>
      <right style="medium">
        <color indexed="8"/>
      </right>
      <top style="thin">
        <color indexed="13"/>
      </top>
      <bottom style="thin">
        <color indexed="13"/>
      </bottom>
      <diagonal/>
    </border>
    <border>
      <left/>
      <right style="thick">
        <color auto="1"/>
      </right>
      <top style="thin">
        <color indexed="8"/>
      </top>
      <bottom style="thin">
        <color indexed="8"/>
      </bottom>
      <diagonal/>
    </border>
    <border>
      <left style="thin">
        <color indexed="8"/>
      </left>
      <right style="thick">
        <color auto="1"/>
      </right>
      <top style="thin">
        <color indexed="8"/>
      </top>
      <bottom style="thin">
        <color indexed="8"/>
      </bottom>
      <diagonal/>
    </border>
    <border>
      <left style="thin">
        <color indexed="8"/>
      </left>
      <right style="thick">
        <color auto="1"/>
      </right>
      <top style="thin">
        <color indexed="8"/>
      </top>
      <bottom style="medium">
        <color indexed="8"/>
      </bottom>
      <diagonal/>
    </border>
    <border>
      <left/>
      <right style="thick">
        <color auto="1"/>
      </right>
      <top/>
      <bottom style="thin">
        <color indexed="8"/>
      </bottom>
      <diagonal/>
    </border>
    <border>
      <left style="thin">
        <color indexed="8"/>
      </left>
      <right style="thick">
        <color auto="1"/>
      </right>
      <top style="medium">
        <color indexed="8"/>
      </top>
      <bottom style="thin">
        <color indexed="8"/>
      </bottom>
      <diagonal/>
    </border>
    <border>
      <left style="thick">
        <color auto="1"/>
      </left>
      <right style="medium">
        <color indexed="8"/>
      </right>
      <top style="thin">
        <color indexed="13"/>
      </top>
      <bottom/>
      <diagonal/>
    </border>
    <border>
      <left style="thick">
        <color auto="1"/>
      </left>
      <right/>
      <top/>
      <bottom/>
      <diagonal/>
    </border>
    <border>
      <left style="thick">
        <color auto="1"/>
      </left>
      <right style="medium">
        <color indexed="8"/>
      </right>
      <top/>
      <bottom style="thin">
        <color indexed="13"/>
      </bottom>
      <diagonal/>
    </border>
    <border>
      <left/>
      <right style="thick">
        <color auto="1"/>
      </right>
      <top style="medium">
        <color indexed="8"/>
      </top>
      <bottom style="thin">
        <color indexed="8"/>
      </bottom>
      <diagonal/>
    </border>
    <border>
      <left style="thin">
        <color indexed="13"/>
      </left>
      <right style="thick">
        <color auto="1"/>
      </right>
      <top style="thin">
        <color indexed="8"/>
      </top>
      <bottom style="thin">
        <color indexed="8"/>
      </bottom>
      <diagonal/>
    </border>
    <border>
      <left style="thick">
        <color auto="1"/>
      </left>
      <right style="medium">
        <color indexed="8"/>
      </right>
      <top style="thin">
        <color indexed="13"/>
      </top>
      <bottom style="medium">
        <color indexed="8"/>
      </bottom>
      <diagonal/>
    </border>
    <border>
      <left style="thick">
        <color auto="1"/>
      </left>
      <right style="thin">
        <color indexed="13"/>
      </right>
      <top style="medium">
        <color indexed="8"/>
      </top>
      <bottom style="thin">
        <color indexed="13"/>
      </bottom>
      <diagonal/>
    </border>
    <border>
      <left style="thin">
        <color indexed="13"/>
      </left>
      <right style="thick">
        <color auto="1"/>
      </right>
      <top style="medium">
        <color indexed="8"/>
      </top>
      <bottom style="medium">
        <color indexed="8"/>
      </bottom>
      <diagonal/>
    </border>
    <border>
      <left style="thick">
        <color auto="1"/>
      </left>
      <right style="thin">
        <color indexed="13"/>
      </right>
      <top style="thin">
        <color indexed="13"/>
      </top>
      <bottom style="thin">
        <color indexed="13"/>
      </bottom>
      <diagonal/>
    </border>
    <border>
      <left style="thick">
        <color auto="1"/>
      </left>
      <right style="medium">
        <color indexed="8"/>
      </right>
      <top style="thin">
        <color indexed="13"/>
      </top>
      <bottom style="thick">
        <color auto="1"/>
      </bottom>
      <diagonal/>
    </border>
    <border>
      <left style="medium">
        <color indexed="8"/>
      </left>
      <right style="thin">
        <color indexed="8"/>
      </right>
      <top style="thin">
        <color indexed="8"/>
      </top>
      <bottom style="thick">
        <color auto="1"/>
      </bottom>
      <diagonal/>
    </border>
    <border>
      <left style="thin">
        <color indexed="8"/>
      </left>
      <right style="thin">
        <color indexed="8"/>
      </right>
      <top style="thin">
        <color indexed="8"/>
      </top>
      <bottom style="thick">
        <color auto="1"/>
      </bottom>
      <diagonal/>
    </border>
    <border>
      <left style="thin">
        <color indexed="8"/>
      </left>
      <right style="thick">
        <color auto="1"/>
      </right>
      <top style="thin">
        <color indexed="8"/>
      </top>
      <bottom style="thick">
        <color auto="1"/>
      </bottom>
      <diagonal/>
    </border>
    <border>
      <left style="medium">
        <color indexed="8"/>
      </left>
      <right style="thin">
        <color indexed="8"/>
      </right>
      <top style="medium">
        <color indexed="8"/>
      </top>
      <bottom/>
      <diagonal/>
    </border>
    <border>
      <left style="thin">
        <color indexed="8"/>
      </left>
      <right style="thin">
        <color indexed="13"/>
      </right>
      <top style="medium">
        <color indexed="8"/>
      </top>
      <bottom/>
      <diagonal/>
    </border>
    <border>
      <left style="thin">
        <color indexed="13"/>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style="thin">
        <color indexed="8"/>
      </left>
      <right style="thick">
        <color auto="1"/>
      </right>
      <top style="medium">
        <color indexed="8"/>
      </top>
      <bottom/>
      <diagonal/>
    </border>
    <border>
      <left style="thick">
        <color indexed="8"/>
      </left>
      <right/>
      <top style="thick">
        <color indexed="8"/>
      </top>
      <bottom style="thick">
        <color indexed="8"/>
      </bottom>
      <diagonal/>
    </border>
    <border>
      <left/>
      <right/>
      <top style="thick">
        <color indexed="8"/>
      </top>
      <bottom style="thick">
        <color indexed="8"/>
      </bottom>
      <diagonal/>
    </border>
    <border>
      <left style="thick">
        <color auto="1"/>
      </left>
      <right/>
      <top style="thin">
        <color indexed="13"/>
      </top>
      <bottom/>
      <diagonal/>
    </border>
    <border>
      <left/>
      <right/>
      <top style="thin">
        <color indexed="13"/>
      </top>
      <bottom/>
      <diagonal/>
    </border>
    <border>
      <left style="thick">
        <color auto="1"/>
      </left>
      <right/>
      <top/>
      <bottom style="thin">
        <color indexed="13"/>
      </bottom>
      <diagonal/>
    </border>
    <border>
      <left/>
      <right/>
      <top/>
      <bottom style="medium">
        <color indexed="8"/>
      </bottom>
      <diagonal/>
    </border>
    <border>
      <left/>
      <right/>
      <top style="thick">
        <color indexed="8"/>
      </top>
      <bottom/>
      <diagonal/>
    </border>
    <border>
      <left/>
      <right style="thick">
        <color indexed="8"/>
      </right>
      <top style="thick">
        <color indexed="8"/>
      </top>
      <bottom style="thick">
        <color indexed="8"/>
      </bottom>
      <diagonal/>
    </border>
    <border>
      <left/>
      <right/>
      <top/>
      <bottom style="thick">
        <color indexed="8"/>
      </bottom>
      <diagonal/>
    </border>
    <border>
      <left style="thick">
        <color indexed="8"/>
      </left>
      <right/>
      <top style="thick">
        <color indexed="8"/>
      </top>
      <bottom/>
      <diagonal/>
    </border>
    <border>
      <left/>
      <right style="thick">
        <color indexed="8"/>
      </right>
      <top style="thick">
        <color indexed="8"/>
      </top>
      <bottom/>
      <diagonal/>
    </border>
    <border>
      <left style="thick">
        <color indexed="8"/>
      </left>
      <right/>
      <top/>
      <bottom style="medium">
        <color indexed="8"/>
      </bottom>
      <diagonal/>
    </border>
    <border>
      <left/>
      <right style="thick">
        <color indexed="8"/>
      </right>
      <top/>
      <bottom style="medium">
        <color indexed="8"/>
      </bottom>
      <diagonal/>
    </border>
    <border>
      <left style="medium">
        <color indexed="8"/>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right style="thin">
        <color indexed="13"/>
      </right>
      <top style="medium">
        <color indexed="8"/>
      </top>
      <bottom style="medium">
        <color indexed="8"/>
      </bottom>
      <diagonal/>
    </border>
    <border>
      <left style="medium">
        <color indexed="8"/>
      </left>
      <right/>
      <top/>
      <bottom style="medium">
        <color indexed="8"/>
      </bottom>
      <diagonal/>
    </border>
    <border>
      <left/>
      <right/>
      <top style="thin">
        <color indexed="8"/>
      </top>
      <bottom/>
      <diagonal/>
    </border>
    <border>
      <left/>
      <right style="thick">
        <color auto="1"/>
      </right>
      <top style="thin">
        <color indexed="8"/>
      </top>
      <bottom/>
      <diagonal/>
    </border>
    <border>
      <left style="medium">
        <color indexed="8"/>
      </left>
      <right/>
      <top style="medium">
        <color indexed="8"/>
      </top>
      <bottom/>
      <diagonal/>
    </border>
    <border>
      <left/>
      <right style="thick">
        <color auto="1"/>
      </right>
      <top style="medium">
        <color indexed="8"/>
      </top>
      <bottom/>
      <diagonal/>
    </border>
    <border>
      <left style="thick">
        <color theme="1"/>
      </left>
      <right style="thin">
        <color theme="1"/>
      </right>
      <top style="medium">
        <color theme="1"/>
      </top>
      <bottom style="thin">
        <color theme="1"/>
      </bottom>
      <diagonal/>
    </border>
    <border>
      <left style="thin">
        <color theme="1"/>
      </left>
      <right style="thin">
        <color theme="1"/>
      </right>
      <top style="medium">
        <color theme="1"/>
      </top>
      <bottom style="thin">
        <color theme="1"/>
      </bottom>
      <diagonal/>
    </border>
    <border>
      <left style="thin">
        <color theme="1"/>
      </left>
      <right style="thick">
        <color theme="1"/>
      </right>
      <top style="medium">
        <color theme="1"/>
      </top>
      <bottom style="thin">
        <color theme="1"/>
      </bottom>
      <diagonal/>
    </border>
    <border>
      <left style="thick">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ck">
        <color theme="1"/>
      </left>
      <right style="thin">
        <color theme="1"/>
      </right>
      <top style="thin">
        <color theme="1"/>
      </top>
      <bottom style="thick">
        <color theme="1"/>
      </bottom>
      <diagonal/>
    </border>
    <border>
      <left style="thin">
        <color theme="1"/>
      </left>
      <right style="thin">
        <color theme="1"/>
      </right>
      <top style="thin">
        <color theme="1"/>
      </top>
      <bottom style="thick">
        <color theme="1"/>
      </bottom>
      <diagonal/>
    </border>
    <border>
      <left style="thin">
        <color theme="1"/>
      </left>
      <right style="thick">
        <color theme="1"/>
      </right>
      <top style="thin">
        <color theme="1"/>
      </top>
      <bottom style="thick">
        <color theme="1"/>
      </bottom>
      <diagonal/>
    </border>
    <border>
      <left style="thick">
        <color auto="1"/>
      </left>
      <right/>
      <top style="medium">
        <color indexed="8"/>
      </top>
      <bottom/>
      <diagonal/>
    </border>
    <border>
      <left style="thick">
        <color auto="1"/>
      </left>
      <right/>
      <top style="thin">
        <color indexed="13"/>
      </top>
      <bottom style="thin">
        <color indexed="13"/>
      </bottom>
      <diagonal/>
    </border>
  </borders>
  <cellStyleXfs count="2">
    <xf numFmtId="0" fontId="0" fillId="0" borderId="0" applyNumberFormat="0" applyFill="0" applyBorder="0" applyProtection="0"/>
    <xf numFmtId="0" fontId="23" fillId="0" borderId="0" applyNumberFormat="0" applyFill="0" applyBorder="0" applyAlignment="0" applyProtection="0"/>
  </cellStyleXfs>
  <cellXfs count="441">
    <xf numFmtId="0" fontId="0" fillId="0" borderId="0" xfId="0" applyFont="1" applyAlignment="1"/>
    <xf numFmtId="0" fontId="4" fillId="4" borderId="15" xfId="0" applyFont="1" applyFill="1" applyBorder="1" applyAlignment="1">
      <alignment vertical="center"/>
    </xf>
    <xf numFmtId="0" fontId="4" fillId="4" borderId="11" xfId="0" applyFont="1" applyFill="1" applyBorder="1" applyAlignment="1">
      <alignment vertical="center"/>
    </xf>
    <xf numFmtId="0" fontId="4" fillId="4" borderId="11" xfId="0" applyNumberFormat="1" applyFont="1" applyFill="1" applyBorder="1" applyAlignment="1">
      <alignment vertical="center"/>
    </xf>
    <xf numFmtId="0" fontId="1" fillId="2" borderId="17" xfId="0" applyFont="1" applyFill="1" applyBorder="1" applyAlignment="1">
      <alignment horizontal="center" vertical="center" wrapText="1"/>
    </xf>
    <xf numFmtId="0" fontId="1" fillId="2" borderId="29" xfId="0" applyNumberFormat="1" applyFont="1" applyFill="1" applyBorder="1" applyAlignment="1">
      <alignment horizontal="right" vertical="center" wrapText="1"/>
    </xf>
    <xf numFmtId="0" fontId="1" fillId="2" borderId="17" xfId="0" applyFont="1" applyFill="1" applyBorder="1" applyAlignment="1">
      <alignment horizontal="left" vertical="center"/>
    </xf>
    <xf numFmtId="0" fontId="1" fillId="2" borderId="29" xfId="0" applyFont="1" applyFill="1" applyBorder="1" applyAlignment="1">
      <alignment horizontal="left" vertical="center"/>
    </xf>
    <xf numFmtId="0" fontId="1" fillId="2" borderId="62" xfId="0" applyFont="1" applyFill="1" applyBorder="1" applyAlignment="1">
      <alignment horizontal="left" vertical="center"/>
    </xf>
    <xf numFmtId="0" fontId="1" fillId="2" borderId="17" xfId="0" applyFont="1" applyFill="1" applyBorder="1" applyAlignment="1">
      <alignment horizontal="left" vertical="center" wrapText="1"/>
    </xf>
    <xf numFmtId="0" fontId="1" fillId="2" borderId="55" xfId="0" applyFont="1" applyFill="1" applyBorder="1" applyAlignment="1">
      <alignment horizontal="left" vertical="center" wrapText="1"/>
    </xf>
    <xf numFmtId="0" fontId="1" fillId="2" borderId="13" xfId="0" applyFont="1" applyFill="1" applyBorder="1" applyAlignment="1">
      <alignment horizontal="left" vertical="center" wrapText="1"/>
    </xf>
    <xf numFmtId="49" fontId="1" fillId="2" borderId="29" xfId="0" applyNumberFormat="1" applyFont="1" applyFill="1" applyBorder="1" applyAlignment="1">
      <alignment horizontal="center" vertical="center" wrapText="1"/>
    </xf>
    <xf numFmtId="0" fontId="7" fillId="0" borderId="11" xfId="0" applyFont="1" applyFill="1" applyBorder="1" applyAlignment="1">
      <alignment horizontal="right" vertical="center"/>
    </xf>
    <xf numFmtId="0" fontId="6" fillId="0" borderId="11" xfId="0" applyFont="1" applyFill="1" applyBorder="1" applyAlignment="1">
      <alignment horizontal="left" vertical="center" wrapText="1"/>
    </xf>
    <xf numFmtId="0" fontId="1" fillId="0" borderId="11" xfId="0" applyFont="1" applyFill="1" applyBorder="1" applyAlignment="1">
      <alignment horizontal="left" vertical="center" wrapText="1"/>
    </xf>
    <xf numFmtId="0" fontId="4" fillId="0" borderId="11" xfId="0" applyFont="1" applyFill="1" applyBorder="1" applyAlignment="1">
      <alignment vertical="center"/>
    </xf>
    <xf numFmtId="49" fontId="2" fillId="3" borderId="17" xfId="0" applyNumberFormat="1" applyFont="1" applyFill="1" applyBorder="1" applyAlignment="1">
      <alignment horizontal="center" vertical="center" wrapText="1"/>
    </xf>
    <xf numFmtId="49" fontId="2" fillId="3" borderId="17" xfId="0" applyNumberFormat="1" applyFont="1" applyFill="1" applyBorder="1" applyAlignment="1">
      <alignment vertical="center" wrapText="1"/>
    </xf>
    <xf numFmtId="49" fontId="2" fillId="3" borderId="18" xfId="0" applyNumberFormat="1" applyFont="1" applyFill="1" applyBorder="1" applyAlignment="1">
      <alignment horizontal="center" vertical="center" wrapText="1"/>
    </xf>
    <xf numFmtId="0" fontId="1" fillId="2" borderId="17" xfId="0" applyNumberFormat="1" applyFont="1" applyFill="1" applyBorder="1" applyAlignment="1">
      <alignment horizontal="center" vertical="center" wrapText="1"/>
    </xf>
    <xf numFmtId="49" fontId="1" fillId="2" borderId="17" xfId="0" applyNumberFormat="1" applyFont="1" applyFill="1" applyBorder="1" applyAlignment="1">
      <alignment vertical="center" wrapText="1"/>
    </xf>
    <xf numFmtId="0" fontId="1" fillId="2" borderId="17" xfId="0" applyNumberFormat="1" applyFont="1" applyFill="1" applyBorder="1" applyAlignment="1">
      <alignment horizontal="right" vertical="center" wrapText="1"/>
    </xf>
    <xf numFmtId="0" fontId="1" fillId="2" borderId="13" xfId="0" applyNumberFormat="1" applyFont="1" applyFill="1" applyBorder="1" applyAlignment="1">
      <alignment horizontal="center" vertical="center" wrapText="1"/>
    </xf>
    <xf numFmtId="49" fontId="1" fillId="2" borderId="13" xfId="0" applyNumberFormat="1" applyFont="1" applyFill="1" applyBorder="1" applyAlignment="1">
      <alignment vertical="center" wrapText="1"/>
    </xf>
    <xf numFmtId="0" fontId="1" fillId="2" borderId="13" xfId="0" applyNumberFormat="1" applyFont="1" applyFill="1" applyBorder="1" applyAlignment="1">
      <alignment horizontal="right" vertical="center" wrapText="1"/>
    </xf>
    <xf numFmtId="0" fontId="1" fillId="2" borderId="13" xfId="0" applyFont="1" applyFill="1" applyBorder="1" applyAlignment="1">
      <alignment horizontal="center" vertical="center" wrapText="1"/>
    </xf>
    <xf numFmtId="49" fontId="4" fillId="4" borderId="11" xfId="0" applyNumberFormat="1" applyFont="1" applyFill="1" applyBorder="1" applyAlignment="1">
      <alignment vertical="center"/>
    </xf>
    <xf numFmtId="0" fontId="4" fillId="0" borderId="11" xfId="0" applyNumberFormat="1" applyFont="1" applyFill="1" applyBorder="1" applyAlignment="1">
      <alignment vertical="center"/>
    </xf>
    <xf numFmtId="49" fontId="2" fillId="3" borderId="29" xfId="0" applyNumberFormat="1" applyFont="1" applyFill="1" applyBorder="1" applyAlignment="1">
      <alignment horizontal="center" vertical="center" wrapText="1"/>
    </xf>
    <xf numFmtId="0" fontId="1" fillId="5" borderId="17" xfId="0" applyNumberFormat="1" applyFont="1" applyFill="1" applyBorder="1" applyAlignment="1">
      <alignment horizontal="center" vertical="center" wrapText="1"/>
    </xf>
    <xf numFmtId="49" fontId="1" fillId="5" borderId="17" xfId="0" applyNumberFormat="1" applyFont="1" applyFill="1" applyBorder="1" applyAlignment="1">
      <alignment vertical="center" wrapText="1"/>
    </xf>
    <xf numFmtId="0" fontId="1" fillId="5" borderId="17" xfId="0" applyNumberFormat="1" applyFont="1" applyFill="1" applyBorder="1" applyAlignment="1">
      <alignment horizontal="right" vertical="center" wrapText="1"/>
    </xf>
    <xf numFmtId="0" fontId="1" fillId="5" borderId="17" xfId="0" applyFont="1" applyFill="1" applyBorder="1" applyAlignment="1">
      <alignment horizontal="left" vertical="center" wrapText="1"/>
    </xf>
    <xf numFmtId="0" fontId="1" fillId="5" borderId="17" xfId="0"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49" fontId="1" fillId="2" borderId="29" xfId="0" applyNumberFormat="1" applyFont="1" applyFill="1" applyBorder="1" applyAlignment="1">
      <alignment vertical="center" wrapText="1"/>
    </xf>
    <xf numFmtId="0" fontId="1" fillId="2" borderId="6" xfId="0" applyFont="1" applyFill="1" applyBorder="1" applyAlignment="1">
      <alignment vertical="center"/>
    </xf>
    <xf numFmtId="0" fontId="5" fillId="2" borderId="11" xfId="0" applyFont="1" applyFill="1" applyBorder="1" applyAlignment="1">
      <alignment horizontal="center" vertical="center"/>
    </xf>
    <xf numFmtId="0" fontId="1" fillId="2" borderId="10" xfId="0" applyFont="1" applyFill="1" applyBorder="1" applyAlignment="1">
      <alignment vertical="center"/>
    </xf>
    <xf numFmtId="0" fontId="1" fillId="2" borderId="17" xfId="0" applyFont="1" applyFill="1" applyBorder="1" applyAlignment="1">
      <alignment vertical="center" wrapText="1"/>
    </xf>
    <xf numFmtId="0" fontId="1" fillId="2" borderId="17" xfId="0" applyFont="1" applyFill="1" applyBorder="1" applyAlignment="1">
      <alignment horizontal="right" vertical="center" wrapText="1"/>
    </xf>
    <xf numFmtId="49" fontId="5" fillId="3" borderId="28" xfId="0" applyNumberFormat="1" applyFont="1" applyFill="1" applyBorder="1" applyAlignment="1">
      <alignment horizontal="left" vertical="center" wrapText="1"/>
    </xf>
    <xf numFmtId="0" fontId="5" fillId="2" borderId="8" xfId="0" applyFont="1" applyFill="1" applyBorder="1" applyAlignment="1">
      <alignment horizontal="left" vertical="center" wrapText="1"/>
    </xf>
    <xf numFmtId="0" fontId="1" fillId="2" borderId="8" xfId="0" applyFont="1" applyFill="1" applyBorder="1" applyAlignment="1">
      <alignment horizontal="right" vertical="center" wrapText="1"/>
    </xf>
    <xf numFmtId="0" fontId="1" fillId="2" borderId="8" xfId="0" applyFont="1" applyFill="1" applyBorder="1" applyAlignment="1">
      <alignment vertical="center" wrapText="1"/>
    </xf>
    <xf numFmtId="0" fontId="1" fillId="2" borderId="8" xfId="0" applyFont="1" applyFill="1" applyBorder="1" applyAlignment="1">
      <alignment horizontal="center" vertical="center" wrapText="1"/>
    </xf>
    <xf numFmtId="49" fontId="1" fillId="2" borderId="16" xfId="0" applyNumberFormat="1" applyFont="1" applyFill="1" applyBorder="1" applyAlignment="1">
      <alignment horizontal="left" vertical="center" wrapText="1"/>
    </xf>
    <xf numFmtId="0" fontId="1" fillId="2" borderId="5" xfId="0" applyFont="1" applyFill="1" applyBorder="1" applyAlignment="1">
      <alignment vertical="center"/>
    </xf>
    <xf numFmtId="0" fontId="1" fillId="2" borderId="1" xfId="0" applyFont="1" applyFill="1" applyBorder="1" applyAlignment="1">
      <alignment vertical="center"/>
    </xf>
    <xf numFmtId="0" fontId="1" fillId="0" borderId="0" xfId="0" applyNumberFormat="1" applyFont="1" applyAlignment="1">
      <alignment vertical="center"/>
    </xf>
    <xf numFmtId="0" fontId="1" fillId="2" borderId="11" xfId="0" applyFont="1" applyFill="1" applyBorder="1" applyAlignment="1">
      <alignment vertical="center"/>
    </xf>
    <xf numFmtId="0" fontId="1" fillId="2" borderId="19" xfId="0" applyFont="1" applyFill="1" applyBorder="1" applyAlignment="1">
      <alignment vertical="center"/>
    </xf>
    <xf numFmtId="0" fontId="1" fillId="2" borderId="10" xfId="0" applyFont="1" applyFill="1" applyBorder="1" applyAlignment="1">
      <alignment vertical="center" wrapText="1"/>
    </xf>
    <xf numFmtId="164" fontId="1" fillId="2" borderId="18" xfId="0" applyNumberFormat="1" applyFont="1" applyFill="1" applyBorder="1" applyAlignment="1">
      <alignment vertical="center" wrapText="1"/>
    </xf>
    <xf numFmtId="49" fontId="1" fillId="2" borderId="16" xfId="0" applyNumberFormat="1" applyFont="1" applyFill="1" applyBorder="1" applyAlignment="1">
      <alignment vertical="center" wrapText="1"/>
    </xf>
    <xf numFmtId="0" fontId="1" fillId="2" borderId="29" xfId="0" applyFont="1" applyFill="1" applyBorder="1" applyAlignment="1">
      <alignment vertical="center" wrapText="1"/>
    </xf>
    <xf numFmtId="164" fontId="1" fillId="2" borderId="42" xfId="0" applyNumberFormat="1" applyFont="1" applyFill="1" applyBorder="1" applyAlignment="1">
      <alignment vertical="center" wrapText="1"/>
    </xf>
    <xf numFmtId="0" fontId="1" fillId="2" borderId="44" xfId="0" applyNumberFormat="1" applyFont="1" applyFill="1" applyBorder="1" applyAlignment="1">
      <alignment vertical="center" wrapText="1"/>
    </xf>
    <xf numFmtId="0" fontId="1" fillId="3" borderId="44" xfId="0" applyFont="1" applyFill="1" applyBorder="1" applyAlignment="1">
      <alignment vertical="center" wrapText="1"/>
    </xf>
    <xf numFmtId="0" fontId="1" fillId="2" borderId="45" xfId="0" applyNumberFormat="1" applyFont="1" applyFill="1" applyBorder="1" applyAlignment="1">
      <alignment vertical="center" wrapText="1"/>
    </xf>
    <xf numFmtId="49" fontId="1" fillId="2" borderId="12" xfId="0" applyNumberFormat="1" applyFont="1" applyFill="1" applyBorder="1" applyAlignment="1">
      <alignment vertical="center" wrapText="1"/>
    </xf>
    <xf numFmtId="0" fontId="1" fillId="2" borderId="13" xfId="0" applyFont="1" applyFill="1" applyBorder="1" applyAlignment="1">
      <alignment vertical="center" wrapText="1"/>
    </xf>
    <xf numFmtId="164" fontId="1" fillId="2" borderId="14" xfId="0" applyNumberFormat="1" applyFont="1" applyFill="1" applyBorder="1" applyAlignment="1">
      <alignment vertical="center" wrapText="1"/>
    </xf>
    <xf numFmtId="49" fontId="1" fillId="5" borderId="16" xfId="0" applyNumberFormat="1" applyFont="1" applyFill="1" applyBorder="1" applyAlignment="1">
      <alignment vertical="center" wrapText="1"/>
    </xf>
    <xf numFmtId="0" fontId="1" fillId="2" borderId="17" xfId="0" applyFont="1" applyFill="1" applyBorder="1" applyAlignment="1">
      <alignment vertical="center"/>
    </xf>
    <xf numFmtId="49" fontId="1" fillId="2" borderId="28" xfId="0" applyNumberFormat="1" applyFont="1" applyFill="1" applyBorder="1" applyAlignment="1">
      <alignment vertical="center" wrapText="1"/>
    </xf>
    <xf numFmtId="0" fontId="1" fillId="2" borderId="29" xfId="0" applyFont="1" applyFill="1" applyBorder="1" applyAlignment="1">
      <alignment vertical="center"/>
    </xf>
    <xf numFmtId="0" fontId="1" fillId="2" borderId="46" xfId="0" applyFont="1" applyFill="1" applyBorder="1" applyAlignment="1">
      <alignment vertical="center"/>
    </xf>
    <xf numFmtId="0" fontId="1" fillId="0" borderId="11" xfId="0" applyFont="1" applyFill="1" applyBorder="1" applyAlignment="1">
      <alignment vertical="center"/>
    </xf>
    <xf numFmtId="0" fontId="1" fillId="2" borderId="16" xfId="0" applyFont="1" applyFill="1" applyBorder="1" applyAlignment="1">
      <alignment vertical="center" wrapText="1"/>
    </xf>
    <xf numFmtId="0" fontId="1" fillId="0" borderId="0" xfId="0" applyNumberFormat="1" applyFont="1" applyFill="1" applyAlignment="1">
      <alignment vertical="center"/>
    </xf>
    <xf numFmtId="0" fontId="1" fillId="2" borderId="30" xfId="0" applyFont="1" applyFill="1" applyBorder="1" applyAlignment="1">
      <alignment vertical="center" wrapText="1"/>
    </xf>
    <xf numFmtId="164" fontId="1" fillId="2" borderId="31" xfId="0" applyNumberFormat="1" applyFont="1" applyFill="1" applyBorder="1" applyAlignment="1">
      <alignment vertical="center" wrapText="1"/>
    </xf>
    <xf numFmtId="0" fontId="1" fillId="2" borderId="15" xfId="0" applyFont="1" applyFill="1" applyBorder="1" applyAlignment="1">
      <alignment vertical="center"/>
    </xf>
    <xf numFmtId="0" fontId="1" fillId="2" borderId="30" xfId="0" applyFont="1" applyFill="1" applyBorder="1" applyAlignment="1">
      <alignment horizontal="left" vertical="center"/>
    </xf>
    <xf numFmtId="0" fontId="1" fillId="2" borderId="11" xfId="0" applyFont="1" applyFill="1" applyBorder="1" applyAlignment="1">
      <alignment horizontal="center" vertical="center"/>
    </xf>
    <xf numFmtId="49" fontId="5" fillId="3" borderId="54" xfId="0" applyNumberFormat="1" applyFont="1" applyFill="1" applyBorder="1" applyAlignment="1">
      <alignment horizontal="right" vertical="center" wrapText="1"/>
    </xf>
    <xf numFmtId="0" fontId="1" fillId="2" borderId="55" xfId="0" applyFont="1" applyFill="1" applyBorder="1" applyAlignment="1">
      <alignment horizontal="center" vertical="center" wrapText="1"/>
    </xf>
    <xf numFmtId="49" fontId="5" fillId="6" borderId="54" xfId="0" applyNumberFormat="1" applyFont="1" applyFill="1" applyBorder="1" applyAlignment="1">
      <alignment horizontal="right" vertical="center" wrapText="1"/>
    </xf>
    <xf numFmtId="49" fontId="5" fillId="7" borderId="54" xfId="0" applyNumberFormat="1" applyFont="1" applyFill="1" applyBorder="1" applyAlignment="1">
      <alignment horizontal="right" vertical="center" wrapText="1"/>
    </xf>
    <xf numFmtId="49" fontId="5" fillId="7" borderId="56" xfId="0" applyNumberFormat="1" applyFont="1" applyFill="1" applyBorder="1" applyAlignment="1">
      <alignment horizontal="right" vertical="center" wrapText="1"/>
    </xf>
    <xf numFmtId="0" fontId="1" fillId="2" borderId="11" xfId="0" applyFont="1" applyFill="1" applyBorder="1" applyAlignment="1">
      <alignment horizontal="center" vertical="center" wrapText="1"/>
    </xf>
    <xf numFmtId="0" fontId="1" fillId="2" borderId="11" xfId="0" applyFont="1" applyFill="1" applyBorder="1" applyAlignment="1">
      <alignment vertical="center" wrapText="1"/>
    </xf>
    <xf numFmtId="0" fontId="1" fillId="2" borderId="30" xfId="0" applyFont="1" applyFill="1" applyBorder="1" applyAlignment="1">
      <alignment vertical="center"/>
    </xf>
    <xf numFmtId="49" fontId="5" fillId="6" borderId="61" xfId="0" applyNumberFormat="1" applyFont="1" applyFill="1" applyBorder="1" applyAlignment="1">
      <alignment horizontal="right" vertical="center" wrapText="1"/>
    </xf>
    <xf numFmtId="0" fontId="1" fillId="2" borderId="62" xfId="0" applyFont="1" applyFill="1" applyBorder="1" applyAlignment="1">
      <alignment vertical="center" wrapText="1"/>
    </xf>
    <xf numFmtId="0" fontId="1" fillId="2" borderId="73" xfId="0" applyFont="1" applyFill="1" applyBorder="1" applyAlignment="1">
      <alignment horizontal="center" vertical="center" wrapText="1"/>
    </xf>
    <xf numFmtId="49" fontId="5" fillId="3" borderId="60" xfId="0" applyNumberFormat="1" applyFont="1" applyFill="1" applyBorder="1" applyAlignment="1">
      <alignment horizontal="right" vertical="center" wrapText="1"/>
    </xf>
    <xf numFmtId="0" fontId="1" fillId="2" borderId="73" xfId="0" applyFont="1" applyFill="1" applyBorder="1" applyAlignment="1">
      <alignment horizontal="left" vertical="center" wrapText="1"/>
    </xf>
    <xf numFmtId="49" fontId="5" fillId="6" borderId="60" xfId="0" applyNumberFormat="1" applyFont="1" applyFill="1" applyBorder="1" applyAlignment="1">
      <alignment horizontal="right" vertical="center" wrapText="1"/>
    </xf>
    <xf numFmtId="49" fontId="4" fillId="4" borderId="15" xfId="0" applyNumberFormat="1" applyFont="1" applyFill="1" applyBorder="1" applyAlignment="1">
      <alignment vertical="center"/>
    </xf>
    <xf numFmtId="49" fontId="11" fillId="4" borderId="11" xfId="0" applyNumberFormat="1" applyFont="1" applyFill="1" applyBorder="1" applyAlignment="1">
      <alignment vertical="center"/>
    </xf>
    <xf numFmtId="0" fontId="1" fillId="2" borderId="76" xfId="0" applyFont="1" applyFill="1" applyBorder="1" applyAlignment="1">
      <alignment vertical="center"/>
    </xf>
    <xf numFmtId="49" fontId="3" fillId="2" borderId="77" xfId="0" applyNumberFormat="1" applyFont="1" applyFill="1" applyBorder="1" applyAlignment="1">
      <alignment horizontal="right" vertical="center" wrapText="1"/>
    </xf>
    <xf numFmtId="0" fontId="1" fillId="2" borderId="80" xfId="0" applyFont="1" applyFill="1" applyBorder="1" applyAlignment="1">
      <alignment vertical="center"/>
    </xf>
    <xf numFmtId="49" fontId="2" fillId="3" borderId="82" xfId="0" applyNumberFormat="1" applyFont="1" applyFill="1" applyBorder="1" applyAlignment="1">
      <alignment horizontal="center" vertical="center" wrapText="1"/>
    </xf>
    <xf numFmtId="49" fontId="1" fillId="2" borderId="82" xfId="0" applyNumberFormat="1" applyFont="1" applyFill="1" applyBorder="1" applyAlignment="1">
      <alignment horizontal="center" vertical="center" wrapText="1"/>
    </xf>
    <xf numFmtId="49" fontId="2" fillId="3" borderId="83" xfId="0" applyNumberFormat="1" applyFont="1" applyFill="1" applyBorder="1" applyAlignment="1">
      <alignment horizontal="center" vertical="center" wrapText="1"/>
    </xf>
    <xf numFmtId="49" fontId="1" fillId="2" borderId="85" xfId="0" applyNumberFormat="1" applyFont="1" applyFill="1" applyBorder="1" applyAlignment="1">
      <alignment horizontal="center" vertical="center" wrapText="1"/>
    </xf>
    <xf numFmtId="0" fontId="1" fillId="2" borderId="82" xfId="0" applyFont="1" applyFill="1" applyBorder="1" applyAlignment="1">
      <alignment horizontal="center" vertical="center" wrapText="1"/>
    </xf>
    <xf numFmtId="49" fontId="1" fillId="5" borderId="82" xfId="0" applyNumberFormat="1" applyFont="1" applyFill="1" applyBorder="1" applyAlignment="1">
      <alignment horizontal="center" vertical="center" wrapText="1"/>
    </xf>
    <xf numFmtId="0" fontId="1" fillId="2" borderId="82" xfId="0" applyFont="1" applyFill="1" applyBorder="1" applyAlignment="1">
      <alignment vertical="center"/>
    </xf>
    <xf numFmtId="0" fontId="1" fillId="2" borderId="83" xfId="0" applyFont="1" applyFill="1" applyBorder="1" applyAlignment="1">
      <alignment vertical="center"/>
    </xf>
    <xf numFmtId="0" fontId="1" fillId="2" borderId="86" xfId="0" applyFont="1" applyFill="1" applyBorder="1" applyAlignment="1">
      <alignment vertical="center"/>
    </xf>
    <xf numFmtId="0" fontId="1" fillId="2" borderId="88" xfId="0" applyFont="1" applyFill="1" applyBorder="1" applyAlignment="1">
      <alignment vertical="center"/>
    </xf>
    <xf numFmtId="0" fontId="1" fillId="2" borderId="91" xfId="0" applyFont="1" applyFill="1" applyBorder="1" applyAlignment="1">
      <alignment vertical="center"/>
    </xf>
    <xf numFmtId="0" fontId="1" fillId="2" borderId="83" xfId="0" applyNumberFormat="1" applyFont="1" applyFill="1" applyBorder="1" applyAlignment="1">
      <alignment vertical="center" wrapText="1"/>
    </xf>
    <xf numFmtId="0" fontId="1" fillId="2" borderId="92" xfId="0" applyFont="1" applyFill="1" applyBorder="1" applyAlignment="1">
      <alignment vertical="center"/>
    </xf>
    <xf numFmtId="0" fontId="1" fillId="2" borderId="83" xfId="0" applyNumberFormat="1" applyFont="1" applyFill="1" applyBorder="1" applyAlignment="1">
      <alignment horizontal="right" vertical="center" wrapText="1"/>
    </xf>
    <xf numFmtId="0" fontId="1" fillId="2" borderId="94" xfId="0" applyFont="1" applyFill="1" applyBorder="1" applyAlignment="1">
      <alignment vertical="center"/>
    </xf>
    <xf numFmtId="0" fontId="1" fillId="2" borderId="93" xfId="0" applyFont="1" applyFill="1" applyBorder="1" applyAlignment="1">
      <alignment vertical="center" wrapText="1"/>
    </xf>
    <xf numFmtId="0" fontId="1" fillId="2" borderId="95" xfId="0" applyFont="1" applyFill="1" applyBorder="1" applyAlignment="1">
      <alignment vertical="center"/>
    </xf>
    <xf numFmtId="49" fontId="2" fillId="3" borderId="96" xfId="0" applyNumberFormat="1" applyFont="1" applyFill="1" applyBorder="1" applyAlignment="1">
      <alignment horizontal="left" vertical="center" wrapText="1"/>
    </xf>
    <xf numFmtId="0" fontId="1" fillId="2" borderId="97" xfId="0" applyFont="1" applyFill="1" applyBorder="1" applyAlignment="1">
      <alignment horizontal="center" vertical="center" wrapText="1"/>
    </xf>
    <xf numFmtId="49" fontId="1" fillId="2" borderId="97" xfId="0" applyNumberFormat="1" applyFont="1" applyFill="1" applyBorder="1" applyAlignment="1">
      <alignment vertical="center" wrapText="1"/>
    </xf>
    <xf numFmtId="0" fontId="1" fillId="2" borderId="97" xfId="0" applyNumberFormat="1" applyFont="1" applyFill="1" applyBorder="1" applyAlignment="1">
      <alignment horizontal="right" vertical="center" wrapText="1"/>
    </xf>
    <xf numFmtId="0" fontId="1" fillId="2" borderId="97" xfId="0" applyFont="1" applyFill="1" applyBorder="1" applyAlignment="1">
      <alignment horizontal="left" vertical="center" wrapText="1"/>
    </xf>
    <xf numFmtId="49" fontId="1" fillId="2" borderId="98" xfId="0" applyNumberFormat="1" applyFont="1" applyFill="1" applyBorder="1" applyAlignment="1">
      <alignment horizontal="center" vertical="center" wrapText="1"/>
    </xf>
    <xf numFmtId="49" fontId="2" fillId="3" borderId="87" xfId="0" applyNumberFormat="1" applyFont="1" applyFill="1" applyBorder="1" applyAlignment="1">
      <alignment vertical="center"/>
    </xf>
    <xf numFmtId="49" fontId="5" fillId="3" borderId="99" xfId="0" applyNumberFormat="1" applyFont="1" applyFill="1" applyBorder="1" applyAlignment="1">
      <alignment horizontal="left" vertical="center" wrapText="1"/>
    </xf>
    <xf numFmtId="0" fontId="1" fillId="5" borderId="102" xfId="0" applyNumberFormat="1" applyFont="1" applyFill="1" applyBorder="1" applyAlignment="1">
      <alignment horizontal="right" vertical="center" wrapText="1"/>
    </xf>
    <xf numFmtId="49" fontId="1" fillId="2" borderId="102" xfId="0" applyNumberFormat="1" applyFont="1" applyFill="1" applyBorder="1" applyAlignment="1">
      <alignment horizontal="center" vertical="center" wrapText="1"/>
    </xf>
    <xf numFmtId="0" fontId="1" fillId="2" borderId="82" xfId="0" applyNumberFormat="1" applyFont="1" applyFill="1" applyBorder="1" applyAlignment="1">
      <alignment horizontal="center" vertical="center" wrapText="1"/>
    </xf>
    <xf numFmtId="0" fontId="1" fillId="2" borderId="17" xfId="0" applyFont="1" applyFill="1" applyBorder="1" applyAlignment="1">
      <alignment horizontal="left" vertical="center" wrapText="1"/>
    </xf>
    <xf numFmtId="0" fontId="1" fillId="2" borderId="11" xfId="0" applyFont="1" applyFill="1" applyBorder="1" applyAlignment="1">
      <alignment horizontal="center" vertical="center" wrapText="1"/>
    </xf>
    <xf numFmtId="49" fontId="2" fillId="3" borderId="17" xfId="0" applyNumberFormat="1" applyFont="1" applyFill="1" applyBorder="1" applyAlignment="1">
      <alignment horizontal="center" vertical="center" wrapText="1"/>
    </xf>
    <xf numFmtId="49" fontId="2" fillId="3" borderId="17" xfId="0" applyNumberFormat="1" applyFont="1" applyFill="1" applyBorder="1" applyAlignment="1">
      <alignment vertical="center" wrapText="1"/>
    </xf>
    <xf numFmtId="0" fontId="1" fillId="2" borderId="30" xfId="0" applyFont="1" applyFill="1" applyBorder="1" applyAlignment="1">
      <alignment vertical="center" wrapText="1"/>
    </xf>
    <xf numFmtId="0" fontId="1" fillId="2" borderId="55" xfId="0" applyFont="1" applyFill="1" applyBorder="1" applyAlignment="1">
      <alignment horizontal="left" vertical="center" wrapText="1"/>
    </xf>
    <xf numFmtId="0" fontId="1" fillId="2" borderId="57"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 fillId="2" borderId="13" xfId="0" applyFont="1" applyFill="1" applyBorder="1" applyAlignment="1">
      <alignment horizontal="left" vertical="center" wrapText="1"/>
    </xf>
    <xf numFmtId="49" fontId="1" fillId="2" borderId="29" xfId="0" applyNumberFormat="1" applyFont="1" applyFill="1" applyBorder="1" applyAlignment="1">
      <alignment horizontal="center" vertical="center" wrapText="1"/>
    </xf>
    <xf numFmtId="49" fontId="1" fillId="2" borderId="105" xfId="0" applyNumberFormat="1" applyFont="1" applyFill="1" applyBorder="1" applyAlignment="1">
      <alignment horizontal="right" vertical="center" wrapText="1"/>
    </xf>
    <xf numFmtId="49" fontId="2" fillId="3" borderId="3" xfId="0" applyNumberFormat="1" applyFont="1" applyFill="1" applyBorder="1" applyAlignment="1">
      <alignment horizontal="left" vertical="center" wrapText="1"/>
    </xf>
    <xf numFmtId="0" fontId="1" fillId="2" borderId="11" xfId="0" applyFont="1" applyFill="1" applyBorder="1" applyAlignment="1">
      <alignment horizontal="center" vertical="center" wrapText="1"/>
    </xf>
    <xf numFmtId="49" fontId="1" fillId="2" borderId="11" xfId="0" applyNumberFormat="1" applyFont="1" applyFill="1" applyBorder="1" applyAlignment="1">
      <alignment horizontal="left" vertical="center" wrapText="1"/>
    </xf>
    <xf numFmtId="0" fontId="1" fillId="2" borderId="30" xfId="0" applyFont="1" applyFill="1" applyBorder="1" applyAlignment="1">
      <alignment vertical="center" wrapText="1"/>
    </xf>
    <xf numFmtId="0" fontId="1" fillId="2" borderId="11" xfId="0" applyFont="1" applyFill="1" applyBorder="1" applyAlignment="1">
      <alignment vertical="center" wrapText="1"/>
    </xf>
    <xf numFmtId="49" fontId="1" fillId="2" borderId="11" xfId="0" applyNumberFormat="1" applyFont="1" applyFill="1" applyBorder="1" applyAlignment="1">
      <alignment vertical="top" wrapText="1"/>
    </xf>
    <xf numFmtId="49" fontId="1" fillId="2" borderId="11" xfId="0" applyNumberFormat="1" applyFont="1" applyFill="1" applyBorder="1" applyAlignment="1">
      <alignment vertical="center" wrapText="1"/>
    </xf>
    <xf numFmtId="49" fontId="25" fillId="8" borderId="17" xfId="0" applyNumberFormat="1" applyFont="1" applyFill="1" applyBorder="1" applyAlignment="1">
      <alignment horizontal="center" vertical="center" wrapText="1"/>
    </xf>
    <xf numFmtId="49" fontId="25" fillId="8" borderId="82" xfId="0" applyNumberFormat="1" applyFont="1" applyFill="1" applyBorder="1" applyAlignment="1">
      <alignment horizontal="center" vertical="center" wrapText="1"/>
    </xf>
    <xf numFmtId="49" fontId="17" fillId="8" borderId="28" xfId="0" applyNumberFormat="1" applyFont="1" applyFill="1" applyBorder="1" applyAlignment="1">
      <alignment horizontal="left" vertical="center" wrapText="1"/>
    </xf>
    <xf numFmtId="49" fontId="25" fillId="9" borderId="17" xfId="0" applyNumberFormat="1" applyFont="1" applyFill="1" applyBorder="1" applyAlignment="1">
      <alignment horizontal="center" vertical="center" wrapText="1"/>
    </xf>
    <xf numFmtId="49" fontId="25" fillId="9" borderId="82" xfId="0" applyNumberFormat="1" applyFont="1" applyFill="1" applyBorder="1" applyAlignment="1">
      <alignment horizontal="center" vertical="center" wrapText="1"/>
    </xf>
    <xf numFmtId="49" fontId="17" fillId="9" borderId="28" xfId="0" applyNumberFormat="1" applyFont="1" applyFill="1" applyBorder="1" applyAlignment="1">
      <alignment horizontal="left" vertical="center" wrapText="1"/>
    </xf>
    <xf numFmtId="49" fontId="3" fillId="10" borderId="16" xfId="0" applyNumberFormat="1" applyFont="1" applyFill="1" applyBorder="1" applyAlignment="1">
      <alignment horizontal="right" vertical="center" wrapText="1"/>
    </xf>
    <xf numFmtId="49" fontId="21" fillId="10" borderId="16" xfId="0" applyNumberFormat="1" applyFont="1" applyFill="1" applyBorder="1" applyAlignment="1">
      <alignment horizontal="right" vertical="center" wrapText="1"/>
    </xf>
    <xf numFmtId="49" fontId="1" fillId="10" borderId="28" xfId="0" applyNumberFormat="1" applyFont="1" applyFill="1" applyBorder="1" applyAlignment="1">
      <alignment horizontal="right" vertical="center" wrapText="1" readingOrder="1"/>
    </xf>
    <xf numFmtId="49" fontId="1" fillId="10" borderId="16" xfId="0" applyNumberFormat="1" applyFont="1" applyFill="1" applyBorder="1" applyAlignment="1">
      <alignment horizontal="right" vertical="center" wrapText="1"/>
    </xf>
    <xf numFmtId="0" fontId="1" fillId="11" borderId="11" xfId="0" applyFont="1" applyFill="1" applyBorder="1" applyAlignment="1">
      <alignment vertical="center"/>
    </xf>
    <xf numFmtId="0" fontId="1" fillId="0" borderId="87" xfId="0" applyFont="1" applyFill="1" applyBorder="1" applyAlignment="1">
      <alignment vertical="center"/>
    </xf>
    <xf numFmtId="49" fontId="2" fillId="0" borderId="87" xfId="0" applyNumberFormat="1" applyFont="1" applyFill="1" applyBorder="1" applyAlignment="1">
      <alignment vertical="center"/>
    </xf>
    <xf numFmtId="49" fontId="32" fillId="0" borderId="10" xfId="0" applyNumberFormat="1" applyFont="1" applyFill="1" applyBorder="1" applyAlignment="1">
      <alignment horizontal="center" vertical="center" wrapText="1"/>
    </xf>
    <xf numFmtId="0" fontId="32" fillId="0" borderId="11" xfId="0" applyFont="1" applyFill="1" applyBorder="1" applyAlignment="1">
      <alignment horizontal="center" vertical="center" wrapText="1"/>
    </xf>
    <xf numFmtId="49" fontId="7" fillId="0" borderId="11" xfId="0" applyNumberFormat="1" applyFont="1" applyFill="1" applyBorder="1" applyAlignment="1">
      <alignment vertical="center"/>
    </xf>
    <xf numFmtId="0" fontId="7" fillId="0" borderId="11" xfId="0" applyFont="1" applyFill="1" applyBorder="1" applyAlignment="1">
      <alignment vertical="center"/>
    </xf>
    <xf numFmtId="49" fontId="7" fillId="3" borderId="3" xfId="0" applyNumberFormat="1" applyFont="1" applyFill="1" applyBorder="1" applyAlignment="1">
      <alignment vertical="center"/>
    </xf>
    <xf numFmtId="0" fontId="7" fillId="3" borderId="4" xfId="0" applyFont="1" applyFill="1" applyBorder="1" applyAlignment="1">
      <alignment vertical="center"/>
    </xf>
    <xf numFmtId="0" fontId="1" fillId="2" borderId="11" xfId="0" applyFont="1" applyFill="1" applyBorder="1" applyAlignment="1">
      <alignment horizontal="left" vertical="center" wrapText="1"/>
    </xf>
    <xf numFmtId="0" fontId="1" fillId="0" borderId="109" xfId="0" applyFont="1" applyFill="1" applyBorder="1" applyAlignment="1">
      <alignment vertical="center"/>
    </xf>
    <xf numFmtId="0" fontId="34" fillId="2" borderId="80" xfId="0" applyFont="1" applyFill="1" applyBorder="1" applyAlignment="1">
      <alignment vertical="center"/>
    </xf>
    <xf numFmtId="0" fontId="34" fillId="11" borderId="11" xfId="0" applyFont="1" applyFill="1" applyBorder="1" applyAlignment="1">
      <alignment vertical="center"/>
    </xf>
    <xf numFmtId="0" fontId="34" fillId="0" borderId="11" xfId="0" applyFont="1" applyFill="1" applyBorder="1" applyAlignment="1">
      <alignment vertical="center"/>
    </xf>
    <xf numFmtId="0" fontId="34" fillId="0" borderId="0" xfId="0" applyNumberFormat="1" applyFont="1" applyAlignment="1">
      <alignment vertical="center"/>
    </xf>
    <xf numFmtId="0" fontId="1" fillId="2" borderId="11" xfId="0" applyFont="1" applyFill="1" applyBorder="1" applyAlignment="1">
      <alignment horizontal="left" vertical="center"/>
    </xf>
    <xf numFmtId="0" fontId="1" fillId="2" borderId="119" xfId="0" applyFont="1" applyFill="1" applyBorder="1" applyAlignment="1">
      <alignment horizontal="left" vertical="center" wrapText="1"/>
    </xf>
    <xf numFmtId="0" fontId="1" fillId="2" borderId="120" xfId="0" applyFont="1" applyFill="1" applyBorder="1" applyAlignment="1">
      <alignment horizontal="left" vertical="center" wrapText="1"/>
    </xf>
    <xf numFmtId="0" fontId="1" fillId="2" borderId="121" xfId="0" applyFont="1" applyFill="1" applyBorder="1" applyAlignment="1">
      <alignment horizontal="left" vertical="center" wrapText="1"/>
    </xf>
    <xf numFmtId="0" fontId="1" fillId="2" borderId="108" xfId="0" applyFont="1" applyFill="1" applyBorder="1" applyAlignment="1">
      <alignment vertical="center"/>
    </xf>
    <xf numFmtId="0" fontId="2" fillId="3" borderId="3" xfId="0" applyFont="1" applyFill="1" applyBorder="1" applyAlignment="1">
      <alignment vertical="center"/>
    </xf>
    <xf numFmtId="49" fontId="5" fillId="7" borderId="133" xfId="0" applyNumberFormat="1" applyFont="1" applyFill="1" applyBorder="1" applyAlignment="1">
      <alignment horizontal="right" vertical="center" wrapText="1"/>
    </xf>
    <xf numFmtId="0" fontId="1" fillId="2" borderId="134" xfId="0" applyFont="1" applyFill="1" applyBorder="1" applyAlignment="1">
      <alignment horizontal="left" vertical="center"/>
    </xf>
    <xf numFmtId="0" fontId="1" fillId="2" borderId="134" xfId="0" applyFont="1" applyFill="1" applyBorder="1" applyAlignment="1">
      <alignment vertical="center" wrapText="1"/>
    </xf>
    <xf numFmtId="0" fontId="1" fillId="2" borderId="135" xfId="0" applyFont="1" applyFill="1" applyBorder="1" applyAlignment="1">
      <alignment horizontal="left" vertical="center" wrapText="1"/>
    </xf>
    <xf numFmtId="49" fontId="5" fillId="7" borderId="136" xfId="0" applyNumberFormat="1" applyFont="1" applyFill="1" applyBorder="1" applyAlignment="1">
      <alignment horizontal="right" vertical="center" wrapText="1"/>
    </xf>
    <xf numFmtId="0" fontId="1" fillId="2" borderId="137" xfId="0" applyFont="1" applyFill="1" applyBorder="1" applyAlignment="1">
      <alignment horizontal="left" vertical="center"/>
    </xf>
    <xf numFmtId="0" fontId="1" fillId="2" borderId="137" xfId="0" applyFont="1" applyFill="1" applyBorder="1" applyAlignment="1">
      <alignment vertical="center" wrapText="1"/>
    </xf>
    <xf numFmtId="0" fontId="1" fillId="2" borderId="138" xfId="0" applyFont="1" applyFill="1" applyBorder="1" applyAlignment="1">
      <alignment horizontal="left" vertical="center" wrapText="1"/>
    </xf>
    <xf numFmtId="0" fontId="1" fillId="11" borderId="110" xfId="0" applyFont="1" applyFill="1" applyBorder="1" applyAlignment="1">
      <alignment vertical="center" wrapText="1"/>
    </xf>
    <xf numFmtId="0" fontId="1" fillId="11" borderId="53" xfId="0" applyFont="1" applyFill="1" applyBorder="1" applyAlignment="1">
      <alignment vertical="center" wrapText="1"/>
    </xf>
    <xf numFmtId="0" fontId="1" fillId="2" borderId="140" xfId="0" applyFont="1" applyFill="1" applyBorder="1" applyAlignment="1">
      <alignment vertical="center"/>
    </xf>
    <xf numFmtId="0" fontId="1" fillId="2" borderId="3" xfId="0" applyNumberFormat="1" applyFont="1" applyFill="1" applyBorder="1" applyAlignment="1">
      <alignment horizontal="right" vertical="center" wrapText="1"/>
    </xf>
    <xf numFmtId="0" fontId="1" fillId="12" borderId="11" xfId="0" applyFont="1" applyFill="1" applyBorder="1" applyAlignment="1">
      <alignment horizontal="center" vertical="center" wrapText="1"/>
    </xf>
    <xf numFmtId="49" fontId="1" fillId="12" borderId="11" xfId="0" applyNumberFormat="1" applyFont="1" applyFill="1" applyBorder="1" applyAlignment="1">
      <alignment vertical="center" wrapText="1"/>
    </xf>
    <xf numFmtId="0" fontId="1" fillId="12" borderId="11" xfId="0" applyNumberFormat="1" applyFont="1" applyFill="1" applyBorder="1" applyAlignment="1">
      <alignment horizontal="right" vertical="center" wrapText="1"/>
    </xf>
    <xf numFmtId="0" fontId="1" fillId="12" borderId="11" xfId="0" applyFont="1" applyFill="1" applyBorder="1" applyAlignment="1">
      <alignment horizontal="left" vertical="center" wrapText="1"/>
    </xf>
    <xf numFmtId="49" fontId="1" fillId="12" borderId="11" xfId="0" applyNumberFormat="1" applyFont="1" applyFill="1" applyBorder="1" applyAlignment="1">
      <alignment horizontal="center" vertical="center" wrapText="1"/>
    </xf>
    <xf numFmtId="0" fontId="1" fillId="12" borderId="11" xfId="0" applyFont="1" applyFill="1" applyBorder="1" applyAlignment="1">
      <alignment vertical="center"/>
    </xf>
    <xf numFmtId="49" fontId="2" fillId="12" borderId="11" xfId="0" applyNumberFormat="1" applyFont="1" applyFill="1" applyBorder="1" applyAlignment="1">
      <alignment horizontal="left" vertical="center" wrapText="1"/>
    </xf>
    <xf numFmtId="49" fontId="2" fillId="12" borderId="111" xfId="0" applyNumberFormat="1" applyFont="1" applyFill="1" applyBorder="1" applyAlignment="1">
      <alignment horizontal="left" vertical="center" wrapText="1"/>
    </xf>
    <xf numFmtId="0" fontId="1" fillId="12" borderId="111" xfId="0" applyFont="1" applyFill="1" applyBorder="1" applyAlignment="1">
      <alignment horizontal="center" vertical="center" wrapText="1"/>
    </xf>
    <xf numFmtId="49" fontId="1" fillId="12" borderId="111" xfId="0" applyNumberFormat="1" applyFont="1" applyFill="1" applyBorder="1" applyAlignment="1">
      <alignment vertical="center" wrapText="1"/>
    </xf>
    <xf numFmtId="0" fontId="1" fillId="12" borderId="111" xfId="0" applyNumberFormat="1" applyFont="1" applyFill="1" applyBorder="1" applyAlignment="1">
      <alignment horizontal="right" vertical="center" wrapText="1"/>
    </xf>
    <xf numFmtId="0" fontId="1" fillId="12" borderId="111" xfId="0" applyFont="1" applyFill="1" applyBorder="1" applyAlignment="1">
      <alignment horizontal="left" vertical="center" wrapText="1"/>
    </xf>
    <xf numFmtId="49" fontId="1" fillId="12" borderId="111" xfId="0" applyNumberFormat="1" applyFont="1" applyFill="1" applyBorder="1" applyAlignment="1">
      <alignment horizontal="center" vertical="center" wrapText="1"/>
    </xf>
    <xf numFmtId="0" fontId="1" fillId="12" borderId="111" xfId="0" applyFont="1" applyFill="1" applyBorder="1" applyAlignment="1">
      <alignment vertical="center"/>
    </xf>
    <xf numFmtId="49" fontId="1" fillId="2" borderId="29" xfId="0" applyNumberFormat="1" applyFont="1" applyFill="1" applyBorder="1" applyAlignment="1">
      <alignment horizontal="right" vertical="center" wrapText="1"/>
    </xf>
    <xf numFmtId="0" fontId="1" fillId="2" borderId="29" xfId="0" applyFont="1" applyFill="1" applyBorder="1" applyAlignment="1">
      <alignment horizontal="right" vertical="center" wrapText="1"/>
    </xf>
    <xf numFmtId="0" fontId="17" fillId="9" borderId="29" xfId="0" applyFont="1" applyFill="1" applyBorder="1" applyAlignment="1">
      <alignment horizontal="center" vertical="center" wrapText="1"/>
    </xf>
    <xf numFmtId="49" fontId="28" fillId="3" borderId="20" xfId="0" applyNumberFormat="1" applyFont="1" applyFill="1" applyBorder="1" applyAlignment="1">
      <alignment horizontal="center" vertical="center" wrapText="1" readingOrder="1"/>
    </xf>
    <xf numFmtId="0" fontId="28" fillId="3" borderId="21" xfId="0" applyFont="1" applyFill="1" applyBorder="1" applyAlignment="1">
      <alignment horizontal="center" vertical="center" wrapText="1"/>
    </xf>
    <xf numFmtId="0" fontId="28" fillId="3" borderId="89" xfId="0" applyFont="1" applyFill="1" applyBorder="1" applyAlignment="1">
      <alignment horizontal="center" vertical="center" wrapText="1"/>
    </xf>
    <xf numFmtId="49" fontId="5" fillId="3" borderId="32" xfId="0" applyNumberFormat="1" applyFont="1" applyFill="1" applyBorder="1" applyAlignment="1">
      <alignment horizontal="left" vertical="center" wrapText="1"/>
    </xf>
    <xf numFmtId="0" fontId="5" fillId="3" borderId="33" xfId="0" applyFont="1" applyFill="1" applyBorder="1" applyAlignment="1">
      <alignment horizontal="left" vertical="center" wrapText="1"/>
    </xf>
    <xf numFmtId="0" fontId="5" fillId="3" borderId="81" xfId="0" applyFont="1" applyFill="1" applyBorder="1" applyAlignment="1">
      <alignment horizontal="left" vertical="center" wrapText="1"/>
    </xf>
    <xf numFmtId="49" fontId="2" fillId="3" borderId="17" xfId="0" applyNumberFormat="1" applyFont="1" applyFill="1" applyBorder="1" applyAlignment="1">
      <alignment horizontal="center" vertical="center" wrapText="1"/>
    </xf>
    <xf numFmtId="0" fontId="2" fillId="3" borderId="82" xfId="0" applyFont="1" applyFill="1" applyBorder="1" applyAlignment="1">
      <alignment horizontal="center" vertical="center" wrapText="1"/>
    </xf>
    <xf numFmtId="49" fontId="1" fillId="2" borderId="41" xfId="0" applyNumberFormat="1" applyFont="1" applyFill="1" applyBorder="1" applyAlignment="1">
      <alignment horizontal="right" vertical="center" wrapText="1"/>
    </xf>
    <xf numFmtId="0" fontId="1" fillId="2" borderId="40" xfId="0" applyFont="1" applyFill="1" applyBorder="1" applyAlignment="1">
      <alignment horizontal="right" vertical="center" wrapText="1"/>
    </xf>
    <xf numFmtId="0" fontId="1" fillId="3" borderId="51" xfId="0" applyFont="1" applyFill="1" applyBorder="1" applyAlignment="1">
      <alignment horizontal="center" vertical="center" wrapText="1"/>
    </xf>
    <xf numFmtId="0" fontId="1" fillId="3" borderId="52" xfId="0" applyFont="1" applyFill="1" applyBorder="1" applyAlignment="1">
      <alignment horizontal="center" vertical="center" wrapText="1"/>
    </xf>
    <xf numFmtId="49" fontId="28" fillId="3" borderId="12" xfId="0" applyNumberFormat="1" applyFont="1" applyFill="1" applyBorder="1" applyAlignment="1">
      <alignment horizontal="center" vertical="center" wrapText="1"/>
    </xf>
    <xf numFmtId="0" fontId="28" fillId="3" borderId="13" xfId="0" applyFont="1" applyFill="1" applyBorder="1" applyAlignment="1">
      <alignment horizontal="center" vertical="center" wrapText="1"/>
    </xf>
    <xf numFmtId="0" fontId="28" fillId="3" borderId="85" xfId="0" applyFont="1" applyFill="1" applyBorder="1" applyAlignment="1">
      <alignment horizontal="center" vertical="center" wrapText="1"/>
    </xf>
    <xf numFmtId="49" fontId="2" fillId="3" borderId="16" xfId="0" applyNumberFormat="1" applyFont="1" applyFill="1" applyBorder="1" applyAlignment="1">
      <alignment horizontal="left" vertical="center" wrapText="1"/>
    </xf>
    <xf numFmtId="0" fontId="2" fillId="3" borderId="16" xfId="0" applyFont="1" applyFill="1" applyBorder="1" applyAlignment="1">
      <alignment horizontal="left" vertical="center" wrapText="1"/>
    </xf>
    <xf numFmtId="0" fontId="2" fillId="3" borderId="17" xfId="0" applyFont="1" applyFill="1" applyBorder="1" applyAlignment="1">
      <alignment horizontal="center" vertical="center" wrapText="1"/>
    </xf>
    <xf numFmtId="49" fontId="2" fillId="3" borderId="17" xfId="0" applyNumberFormat="1" applyFont="1" applyFill="1" applyBorder="1" applyAlignment="1">
      <alignment vertical="center" wrapText="1"/>
    </xf>
    <xf numFmtId="0" fontId="2" fillId="3" borderId="17" xfId="0" applyFont="1" applyFill="1" applyBorder="1" applyAlignment="1">
      <alignment vertical="center" wrapText="1"/>
    </xf>
    <xf numFmtId="49" fontId="31" fillId="3" borderId="2" xfId="0" applyNumberFormat="1" applyFont="1" applyFill="1" applyBorder="1" applyAlignment="1">
      <alignment horizontal="left" vertical="center" wrapText="1"/>
    </xf>
    <xf numFmtId="49" fontId="31" fillId="3" borderId="3" xfId="0" applyNumberFormat="1" applyFont="1" applyFill="1" applyBorder="1" applyAlignment="1">
      <alignment horizontal="left" vertical="center" wrapText="1"/>
    </xf>
    <xf numFmtId="49" fontId="7" fillId="3" borderId="3" xfId="0" applyNumberFormat="1" applyFont="1" applyFill="1" applyBorder="1" applyAlignment="1">
      <alignment horizontal="right" vertical="center"/>
    </xf>
    <xf numFmtId="49" fontId="7" fillId="3" borderId="4" xfId="0" applyNumberFormat="1" applyFont="1" applyFill="1" applyBorder="1" applyAlignment="1">
      <alignment horizontal="right" vertical="center"/>
    </xf>
    <xf numFmtId="49" fontId="29" fillId="9" borderId="12" xfId="0" applyNumberFormat="1" applyFont="1" applyFill="1" applyBorder="1" applyAlignment="1">
      <alignment horizontal="center" vertical="center" wrapText="1"/>
    </xf>
    <xf numFmtId="0" fontId="29" fillId="9" borderId="13" xfId="0" applyFont="1" applyFill="1" applyBorder="1" applyAlignment="1">
      <alignment horizontal="center" vertical="center" wrapText="1"/>
    </xf>
    <xf numFmtId="0" fontId="29" fillId="9" borderId="85" xfId="0" applyFont="1" applyFill="1" applyBorder="1" applyAlignment="1">
      <alignment horizontal="center" vertical="center" wrapText="1"/>
    </xf>
    <xf numFmtId="49" fontId="25" fillId="9" borderId="16" xfId="0" applyNumberFormat="1" applyFont="1" applyFill="1" applyBorder="1" applyAlignment="1">
      <alignment horizontal="left" vertical="center" wrapText="1"/>
    </xf>
    <xf numFmtId="0" fontId="25" fillId="9" borderId="16" xfId="0" applyFont="1" applyFill="1" applyBorder="1" applyAlignment="1">
      <alignment horizontal="left" vertical="center" wrapText="1"/>
    </xf>
    <xf numFmtId="49" fontId="25" fillId="9" borderId="17" xfId="0" applyNumberFormat="1" applyFont="1" applyFill="1" applyBorder="1" applyAlignment="1">
      <alignment horizontal="center" vertical="center" wrapText="1"/>
    </xf>
    <xf numFmtId="0" fontId="25" fillId="9" borderId="17" xfId="0" applyFont="1" applyFill="1" applyBorder="1" applyAlignment="1">
      <alignment horizontal="center" vertical="center" wrapText="1"/>
    </xf>
    <xf numFmtId="49" fontId="25" fillId="9" borderId="17" xfId="0" applyNumberFormat="1" applyFont="1" applyFill="1" applyBorder="1" applyAlignment="1">
      <alignment vertical="center" wrapText="1"/>
    </xf>
    <xf numFmtId="0" fontId="25" fillId="9" borderId="17" xfId="0" applyFont="1" applyFill="1" applyBorder="1" applyAlignment="1">
      <alignment vertical="center" wrapText="1"/>
    </xf>
    <xf numFmtId="49" fontId="2" fillId="7" borderId="65" xfId="0" applyNumberFormat="1" applyFont="1" applyFill="1" applyBorder="1" applyAlignment="1">
      <alignment horizontal="left" vertical="center" wrapText="1"/>
    </xf>
    <xf numFmtId="49" fontId="2" fillId="7" borderId="66" xfId="0" applyNumberFormat="1" applyFont="1" applyFill="1" applyBorder="1" applyAlignment="1">
      <alignment horizontal="left" vertical="center" wrapText="1"/>
    </xf>
    <xf numFmtId="49" fontId="2" fillId="7" borderId="67" xfId="0" applyNumberFormat="1" applyFont="1" applyFill="1" applyBorder="1" applyAlignment="1">
      <alignment horizontal="left" vertical="center" wrapText="1"/>
    </xf>
    <xf numFmtId="0" fontId="1" fillId="2" borderId="17"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25" fillId="9" borderId="82" xfId="0" applyFont="1" applyFill="1" applyBorder="1" applyAlignment="1">
      <alignment horizontal="center" vertical="center" wrapText="1"/>
    </xf>
    <xf numFmtId="49" fontId="2" fillId="6" borderId="58" xfId="0" applyNumberFormat="1" applyFont="1" applyFill="1" applyBorder="1" applyAlignment="1">
      <alignment horizontal="left" vertical="center" wrapText="1"/>
    </xf>
    <xf numFmtId="49" fontId="2" fillId="6" borderId="21" xfId="0" applyNumberFormat="1" applyFont="1" applyFill="1" applyBorder="1" applyAlignment="1">
      <alignment horizontal="left" vertical="center" wrapText="1"/>
    </xf>
    <xf numFmtId="49" fontId="2" fillId="6" borderId="59" xfId="0" applyNumberFormat="1" applyFont="1" applyFill="1" applyBorder="1" applyAlignment="1">
      <alignment horizontal="left" vertical="center" wrapText="1"/>
    </xf>
    <xf numFmtId="0" fontId="1" fillId="2" borderId="62" xfId="0" applyFont="1" applyFill="1" applyBorder="1" applyAlignment="1">
      <alignment horizontal="left" vertical="center" wrapText="1"/>
    </xf>
    <xf numFmtId="0" fontId="1" fillId="2" borderId="30" xfId="0" applyFont="1" applyFill="1" applyBorder="1" applyAlignment="1">
      <alignment horizontal="center" vertical="center" wrapText="1"/>
    </xf>
    <xf numFmtId="0" fontId="1" fillId="2" borderId="30" xfId="0" applyFont="1" applyFill="1" applyBorder="1" applyAlignment="1">
      <alignment vertical="center" wrapText="1"/>
    </xf>
    <xf numFmtId="49" fontId="2" fillId="3" borderId="58" xfId="0" applyNumberFormat="1" applyFont="1" applyFill="1" applyBorder="1" applyAlignment="1">
      <alignment horizontal="left" vertical="center" wrapText="1"/>
    </xf>
    <xf numFmtId="49" fontId="2" fillId="3" borderId="21" xfId="0" applyNumberFormat="1" applyFont="1" applyFill="1" applyBorder="1" applyAlignment="1">
      <alignment horizontal="left" vertical="center" wrapText="1"/>
    </xf>
    <xf numFmtId="49" fontId="2" fillId="3" borderId="59" xfId="0" applyNumberFormat="1" applyFont="1" applyFill="1" applyBorder="1" applyAlignment="1">
      <alignment horizontal="left" vertical="center" wrapText="1"/>
    </xf>
    <xf numFmtId="0" fontId="1" fillId="2" borderId="30" xfId="0" applyFont="1" applyFill="1" applyBorder="1" applyAlignment="1">
      <alignment horizontal="left" vertical="center" wrapText="1"/>
    </xf>
    <xf numFmtId="49" fontId="30" fillId="9" borderId="12" xfId="0" applyNumberFormat="1" applyFont="1" applyFill="1" applyBorder="1" applyAlignment="1">
      <alignment horizontal="center" vertical="center" wrapText="1"/>
    </xf>
    <xf numFmtId="0" fontId="30" fillId="9" borderId="13" xfId="0" applyFont="1" applyFill="1" applyBorder="1" applyAlignment="1">
      <alignment horizontal="center" vertical="center" wrapText="1"/>
    </xf>
    <xf numFmtId="0" fontId="30" fillId="9" borderId="85" xfId="0" applyFont="1" applyFill="1" applyBorder="1" applyAlignment="1">
      <alignment horizontal="center" vertical="center" wrapText="1"/>
    </xf>
    <xf numFmtId="49" fontId="25" fillId="9" borderId="32" xfId="0" applyNumberFormat="1" applyFont="1" applyFill="1" applyBorder="1" applyAlignment="1">
      <alignment horizontal="left" vertical="center" wrapText="1"/>
    </xf>
    <xf numFmtId="49" fontId="25" fillId="9" borderId="33" xfId="0" applyNumberFormat="1" applyFont="1" applyFill="1" applyBorder="1" applyAlignment="1">
      <alignment horizontal="left" vertical="center" wrapText="1"/>
    </xf>
    <xf numFmtId="49" fontId="25" fillId="9" borderId="81" xfId="0" applyNumberFormat="1" applyFont="1" applyFill="1" applyBorder="1" applyAlignment="1">
      <alignment horizontal="left" vertical="center" wrapText="1"/>
    </xf>
    <xf numFmtId="0" fontId="24" fillId="2" borderId="3" xfId="0" applyFont="1" applyFill="1" applyBorder="1" applyAlignment="1">
      <alignment horizontal="center" vertical="center" wrapText="1"/>
    </xf>
    <xf numFmtId="0" fontId="24" fillId="2" borderId="3" xfId="0" applyFont="1" applyFill="1" applyBorder="1" applyAlignment="1">
      <alignment horizontal="center" vertical="center"/>
    </xf>
    <xf numFmtId="49" fontId="2" fillId="3" borderId="48" xfId="0" applyNumberFormat="1" applyFont="1" applyFill="1" applyBorder="1" applyAlignment="1">
      <alignment horizontal="left" vertical="center" wrapText="1"/>
    </xf>
    <xf numFmtId="0" fontId="2" fillId="3" borderId="50" xfId="0" applyFont="1" applyFill="1" applyBorder="1" applyAlignment="1">
      <alignment horizontal="left" vertical="center" wrapText="1"/>
    </xf>
    <xf numFmtId="49" fontId="2" fillId="3" borderId="30" xfId="0" applyNumberFormat="1" applyFont="1" applyFill="1" applyBorder="1" applyAlignment="1">
      <alignment horizontal="center" vertical="center" wrapText="1"/>
    </xf>
    <xf numFmtId="0" fontId="2" fillId="3" borderId="35" xfId="0" applyFont="1" applyFill="1" applyBorder="1" applyAlignment="1">
      <alignment horizontal="center" vertical="center" wrapText="1"/>
    </xf>
    <xf numFmtId="49" fontId="2" fillId="3" borderId="30" xfId="0" applyNumberFormat="1" applyFont="1" applyFill="1" applyBorder="1" applyAlignment="1">
      <alignment vertical="center" wrapText="1"/>
    </xf>
    <xf numFmtId="0" fontId="2" fillId="3" borderId="35" xfId="0" applyFont="1" applyFill="1" applyBorder="1" applyAlignment="1">
      <alignment vertical="center" wrapText="1"/>
    </xf>
    <xf numFmtId="49" fontId="32" fillId="3" borderId="2" xfId="0" applyNumberFormat="1" applyFont="1" applyFill="1" applyBorder="1" applyAlignment="1">
      <alignment horizontal="center" vertical="center" wrapText="1"/>
    </xf>
    <xf numFmtId="0" fontId="32" fillId="3" borderId="3" xfId="0" applyFont="1" applyFill="1" applyBorder="1" applyAlignment="1">
      <alignment horizontal="center" vertical="center" wrapText="1"/>
    </xf>
    <xf numFmtId="49" fontId="28" fillId="3" borderId="68" xfId="0" applyNumberFormat="1" applyFont="1" applyFill="1" applyBorder="1" applyAlignment="1">
      <alignment horizontal="center" vertical="center" wrapText="1"/>
    </xf>
    <xf numFmtId="0" fontId="28" fillId="3" borderId="69" xfId="0" applyFont="1" applyFill="1" applyBorder="1" applyAlignment="1">
      <alignment horizontal="center" vertical="center" wrapText="1"/>
    </xf>
    <xf numFmtId="0" fontId="28" fillId="3" borderId="84" xfId="0" applyFont="1" applyFill="1" applyBorder="1" applyAlignment="1">
      <alignment horizontal="center" vertical="center" wrapText="1"/>
    </xf>
    <xf numFmtId="49" fontId="12" fillId="2" borderId="36" xfId="0" applyNumberFormat="1" applyFont="1" applyFill="1" applyBorder="1" applyAlignment="1">
      <alignment horizontal="center" vertical="center" wrapText="1"/>
    </xf>
    <xf numFmtId="0" fontId="12" fillId="2" borderId="47" xfId="0" applyFont="1" applyFill="1" applyBorder="1" applyAlignment="1">
      <alignment horizontal="center" vertical="center" wrapText="1"/>
    </xf>
    <xf numFmtId="0" fontId="12" fillId="2" borderId="90" xfId="0" applyFont="1" applyFill="1" applyBorder="1" applyAlignment="1">
      <alignment horizontal="center" vertical="center" wrapText="1"/>
    </xf>
    <xf numFmtId="49" fontId="1" fillId="2" borderId="17" xfId="0" applyNumberFormat="1" applyFont="1" applyFill="1" applyBorder="1" applyAlignment="1">
      <alignment horizontal="left" vertical="center" wrapText="1"/>
    </xf>
    <xf numFmtId="0" fontId="1" fillId="2" borderId="15" xfId="0" applyFont="1" applyFill="1" applyBorder="1" applyAlignment="1">
      <alignment horizontal="center" vertical="center" wrapText="1"/>
    </xf>
    <xf numFmtId="0" fontId="1" fillId="2" borderId="11" xfId="0" applyFont="1" applyFill="1" applyBorder="1" applyAlignment="1">
      <alignment horizontal="center" vertical="center" wrapText="1"/>
    </xf>
    <xf numFmtId="49" fontId="1" fillId="2" borderId="100" xfId="0" applyNumberFormat="1" applyFont="1" applyFill="1" applyBorder="1" applyAlignment="1">
      <alignment horizontal="right" vertical="center" wrapText="1"/>
    </xf>
    <xf numFmtId="0" fontId="1" fillId="2" borderId="101" xfId="0" applyFont="1" applyFill="1" applyBorder="1" applyAlignment="1">
      <alignment horizontal="right" vertical="center" wrapText="1"/>
    </xf>
    <xf numFmtId="0" fontId="1" fillId="3" borderId="103" xfId="0" applyFont="1" applyFill="1" applyBorder="1" applyAlignment="1">
      <alignment horizontal="center" vertical="center" wrapText="1"/>
    </xf>
    <xf numFmtId="0" fontId="1" fillId="3" borderId="104" xfId="0" applyFont="1" applyFill="1" applyBorder="1" applyAlignment="1">
      <alignment horizontal="center" vertical="center" wrapText="1"/>
    </xf>
    <xf numFmtId="49" fontId="2" fillId="3" borderId="49" xfId="0" applyNumberFormat="1" applyFont="1" applyFill="1" applyBorder="1" applyAlignment="1">
      <alignment horizontal="center" vertical="center" wrapText="1"/>
    </xf>
    <xf numFmtId="0" fontId="2" fillId="3" borderId="81" xfId="0" applyFont="1" applyFill="1" applyBorder="1" applyAlignment="1">
      <alignment horizontal="center" vertical="center" wrapText="1"/>
    </xf>
    <xf numFmtId="0" fontId="1" fillId="2" borderId="32" xfId="0" applyFont="1" applyFill="1" applyBorder="1" applyAlignment="1">
      <alignment horizontal="left" vertical="center" wrapText="1"/>
    </xf>
    <xf numFmtId="0" fontId="1" fillId="2" borderId="64" xfId="0" applyFont="1" applyFill="1" applyBorder="1" applyAlignment="1">
      <alignment horizontal="left" vertical="center" wrapText="1"/>
    </xf>
    <xf numFmtId="0" fontId="1" fillId="2" borderId="49" xfId="0" applyFont="1" applyFill="1" applyBorder="1" applyAlignment="1">
      <alignment horizontal="left" vertical="center" wrapText="1"/>
    </xf>
    <xf numFmtId="0" fontId="1" fillId="2" borderId="39"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41" xfId="0" applyFont="1" applyFill="1" applyBorder="1" applyAlignment="1">
      <alignment vertical="center" wrapText="1"/>
    </xf>
    <xf numFmtId="49" fontId="1" fillId="2" borderId="43" xfId="0" applyNumberFormat="1" applyFont="1" applyFill="1" applyBorder="1" applyAlignment="1">
      <alignment horizontal="center" vertical="center" wrapText="1"/>
    </xf>
    <xf numFmtId="0" fontId="1" fillId="2" borderId="44"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1" fillId="2" borderId="36" xfId="0" applyFont="1" applyFill="1" applyBorder="1" applyAlignment="1">
      <alignment horizontal="center" vertical="center" wrapText="1"/>
    </xf>
    <xf numFmtId="0" fontId="1" fillId="2" borderId="37" xfId="0" applyFont="1" applyFill="1" applyBorder="1" applyAlignment="1">
      <alignment horizontal="center" vertical="center" wrapText="1"/>
    </xf>
    <xf numFmtId="0" fontId="1" fillId="2" borderId="38" xfId="0" applyFont="1" applyFill="1" applyBorder="1" applyAlignment="1">
      <alignment vertical="center" wrapText="1"/>
    </xf>
    <xf numFmtId="49" fontId="28" fillId="3" borderId="32" xfId="0" applyNumberFormat="1" applyFont="1" applyFill="1" applyBorder="1" applyAlignment="1">
      <alignment horizontal="center" vertical="center" wrapText="1"/>
    </xf>
    <xf numFmtId="0" fontId="28" fillId="3" borderId="33" xfId="0" applyFont="1" applyFill="1" applyBorder="1" applyAlignment="1">
      <alignment horizontal="center" vertical="center" wrapText="1"/>
    </xf>
    <xf numFmtId="0" fontId="28" fillId="3" borderId="81" xfId="0" applyFont="1" applyFill="1" applyBorder="1" applyAlignment="1">
      <alignment horizontal="center" vertical="center" wrapText="1"/>
    </xf>
    <xf numFmtId="49" fontId="27" fillId="2" borderId="11" xfId="0" applyNumberFormat="1" applyFont="1" applyFill="1" applyBorder="1" applyAlignment="1">
      <alignment horizontal="lef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vertical="center" wrapText="1"/>
    </xf>
    <xf numFmtId="0" fontId="2" fillId="3" borderId="17" xfId="0" applyFont="1" applyFill="1" applyBorder="1" applyAlignment="1">
      <alignment horizontal="left" vertical="center" wrapText="1"/>
    </xf>
    <xf numFmtId="49" fontId="2" fillId="3" borderId="64" xfId="0" applyNumberFormat="1" applyFont="1" applyFill="1" applyBorder="1" applyAlignment="1">
      <alignment horizontal="center" vertical="center" wrapText="1"/>
    </xf>
    <xf numFmtId="49" fontId="1" fillId="2" borderId="34" xfId="0" applyNumberFormat="1" applyFont="1" applyFill="1" applyBorder="1" applyAlignment="1">
      <alignment horizontal="center" vertical="center" wrapText="1"/>
    </xf>
    <xf numFmtId="0" fontId="1" fillId="2" borderId="25" xfId="0" applyFont="1" applyFill="1" applyBorder="1" applyAlignment="1">
      <alignment horizontal="center" vertical="center" wrapText="1"/>
    </xf>
    <xf numFmtId="0" fontId="1" fillId="2" borderId="23" xfId="0" applyFont="1" applyFill="1" applyBorder="1" applyAlignment="1">
      <alignment vertical="center" wrapText="1"/>
    </xf>
    <xf numFmtId="49" fontId="32" fillId="3" borderId="3" xfId="0" applyNumberFormat="1" applyFont="1" applyFill="1" applyBorder="1" applyAlignment="1">
      <alignment horizontal="center" vertical="center" wrapText="1"/>
    </xf>
    <xf numFmtId="49" fontId="2" fillId="3" borderId="20" xfId="0" applyNumberFormat="1" applyFont="1" applyFill="1" applyBorder="1" applyAlignment="1">
      <alignment horizontal="right" vertical="center" wrapText="1"/>
    </xf>
    <xf numFmtId="0" fontId="2" fillId="3" borderId="21" xfId="0" applyFont="1" applyFill="1" applyBorder="1" applyAlignment="1">
      <alignment horizontal="right" vertical="center" wrapText="1"/>
    </xf>
    <xf numFmtId="0" fontId="2" fillId="3" borderId="22" xfId="0" applyFont="1" applyFill="1" applyBorder="1" applyAlignment="1">
      <alignment horizontal="right" vertical="center" wrapText="1"/>
    </xf>
    <xf numFmtId="0" fontId="1" fillId="2" borderId="23" xfId="0" applyFont="1" applyFill="1" applyBorder="1" applyAlignment="1">
      <alignment horizontal="left" vertical="center" wrapText="1"/>
    </xf>
    <xf numFmtId="0" fontId="1" fillId="2" borderId="24" xfId="0" applyFont="1" applyFill="1" applyBorder="1" applyAlignment="1">
      <alignment horizontal="left" vertical="center" wrapText="1"/>
    </xf>
    <xf numFmtId="0" fontId="1" fillId="2" borderId="25" xfId="0" applyFont="1" applyFill="1" applyBorder="1" applyAlignment="1">
      <alignment horizontal="left" vertical="center" wrapText="1"/>
    </xf>
    <xf numFmtId="1" fontId="1" fillId="10" borderId="29" xfId="0" applyNumberFormat="1" applyFont="1" applyFill="1" applyBorder="1" applyAlignment="1">
      <alignment horizontal="center" vertical="center"/>
    </xf>
    <xf numFmtId="0" fontId="1" fillId="10" borderId="29" xfId="0" applyFont="1" applyFill="1" applyBorder="1" applyAlignment="1">
      <alignment vertical="center"/>
    </xf>
    <xf numFmtId="49" fontId="1" fillId="10" borderId="29" xfId="0" applyNumberFormat="1" applyFont="1" applyFill="1" applyBorder="1" applyAlignment="1">
      <alignment horizontal="right" vertical="center" wrapText="1"/>
    </xf>
    <xf numFmtId="0" fontId="1" fillId="10" borderId="29" xfId="0" applyNumberFormat="1" applyFont="1" applyFill="1" applyBorder="1" applyAlignment="1">
      <alignment horizontal="center" vertical="center" wrapText="1"/>
    </xf>
    <xf numFmtId="0" fontId="1" fillId="10" borderId="83" xfId="0" applyFont="1" applyFill="1" applyBorder="1" applyAlignment="1">
      <alignment vertical="center"/>
    </xf>
    <xf numFmtId="1" fontId="1" fillId="10" borderId="29" xfId="0" applyNumberFormat="1" applyFont="1" applyFill="1" applyBorder="1" applyAlignment="1">
      <alignment horizontal="center" vertical="center" wrapText="1"/>
    </xf>
    <xf numFmtId="49" fontId="6" fillId="2" borderId="7" xfId="0" applyNumberFormat="1" applyFont="1" applyFill="1" applyBorder="1" applyAlignment="1">
      <alignment horizontal="left" vertical="center" wrapText="1"/>
    </xf>
    <xf numFmtId="0" fontId="6" fillId="2" borderId="8" xfId="0" applyFont="1" applyFill="1" applyBorder="1" applyAlignment="1">
      <alignment horizontal="left" vertical="center" wrapText="1"/>
    </xf>
    <xf numFmtId="0" fontId="6" fillId="2" borderId="9" xfId="0" applyFont="1" applyFill="1" applyBorder="1" applyAlignment="1">
      <alignment horizontal="left" vertical="center" wrapText="1"/>
    </xf>
    <xf numFmtId="49" fontId="1" fillId="2" borderId="74" xfId="0" applyNumberFormat="1" applyFont="1" applyFill="1" applyBorder="1" applyAlignment="1">
      <alignment vertical="center" wrapText="1"/>
    </xf>
    <xf numFmtId="0" fontId="1" fillId="2" borderId="75" xfId="0" applyFont="1" applyFill="1" applyBorder="1" applyAlignment="1">
      <alignment horizontal="left" vertical="center" wrapText="1"/>
    </xf>
    <xf numFmtId="0" fontId="1" fillId="2" borderId="8" xfId="0" applyFont="1" applyFill="1" applyBorder="1" applyAlignment="1">
      <alignment horizontal="left" vertical="center" wrapText="1"/>
    </xf>
    <xf numFmtId="0" fontId="1" fillId="2" borderId="9" xfId="0" applyFont="1" applyFill="1" applyBorder="1" applyAlignment="1">
      <alignment horizontal="left" vertical="center" wrapText="1"/>
    </xf>
    <xf numFmtId="1" fontId="3" fillId="2" borderId="78" xfId="0" applyNumberFormat="1" applyFont="1" applyFill="1" applyBorder="1" applyAlignment="1">
      <alignment horizontal="center" vertical="center" wrapText="1"/>
    </xf>
    <xf numFmtId="0" fontId="3" fillId="2" borderId="78" xfId="0" applyFont="1" applyFill="1" applyBorder="1" applyAlignment="1">
      <alignment horizontal="center" vertical="center" wrapText="1"/>
    </xf>
    <xf numFmtId="49" fontId="3" fillId="2" borderId="78" xfId="0" applyNumberFormat="1" applyFont="1" applyFill="1" applyBorder="1" applyAlignment="1">
      <alignment horizontal="right" vertical="center" wrapText="1"/>
    </xf>
    <xf numFmtId="0" fontId="3" fillId="2" borderId="78" xfId="0" applyFont="1" applyFill="1" applyBorder="1" applyAlignment="1">
      <alignment horizontal="right" vertical="center" wrapText="1"/>
    </xf>
    <xf numFmtId="0" fontId="3" fillId="2" borderId="78" xfId="0" applyNumberFormat="1" applyFont="1" applyFill="1" applyBorder="1" applyAlignment="1">
      <alignment horizontal="center" vertical="center" wrapText="1"/>
    </xf>
    <xf numFmtId="0" fontId="3" fillId="2" borderId="79" xfId="0" applyFont="1" applyFill="1" applyBorder="1" applyAlignment="1">
      <alignment horizontal="center" vertical="center" wrapText="1"/>
    </xf>
    <xf numFmtId="1" fontId="1" fillId="10" borderId="17" xfId="0" applyNumberFormat="1" applyFont="1" applyFill="1" applyBorder="1" applyAlignment="1">
      <alignment horizontal="center" vertical="center" wrapText="1"/>
    </xf>
    <xf numFmtId="0" fontId="1" fillId="10" borderId="17" xfId="0" applyFont="1" applyFill="1" applyBorder="1" applyAlignment="1">
      <alignment horizontal="center" vertical="center" wrapText="1"/>
    </xf>
    <xf numFmtId="49" fontId="1" fillId="10" borderId="17" xfId="0" applyNumberFormat="1" applyFont="1" applyFill="1" applyBorder="1" applyAlignment="1">
      <alignment horizontal="right" vertical="center" wrapText="1"/>
    </xf>
    <xf numFmtId="0" fontId="1" fillId="10" borderId="17" xfId="0" applyFont="1" applyFill="1" applyBorder="1" applyAlignment="1">
      <alignment horizontal="right" vertical="center" wrapText="1"/>
    </xf>
    <xf numFmtId="49" fontId="1" fillId="10" borderId="17" xfId="0" applyNumberFormat="1" applyFont="1" applyFill="1" applyBorder="1" applyAlignment="1">
      <alignment horizontal="center" vertical="center" wrapText="1"/>
    </xf>
    <xf numFmtId="0" fontId="1" fillId="10" borderId="82" xfId="0" applyFont="1" applyFill="1" applyBorder="1" applyAlignment="1">
      <alignment horizontal="center" vertical="center" wrapText="1"/>
    </xf>
    <xf numFmtId="49" fontId="31" fillId="3" borderId="2" xfId="0" applyNumberFormat="1" applyFont="1" applyFill="1" applyBorder="1" applyAlignment="1">
      <alignment horizontal="center" vertical="center" wrapText="1"/>
    </xf>
    <xf numFmtId="0" fontId="31" fillId="3" borderId="3" xfId="0" applyFont="1" applyFill="1" applyBorder="1" applyAlignment="1">
      <alignment horizontal="center" vertical="center" wrapText="1"/>
    </xf>
    <xf numFmtId="0" fontId="7" fillId="3" borderId="4" xfId="0" applyFont="1" applyFill="1" applyBorder="1" applyAlignment="1">
      <alignment horizontal="right" vertical="center"/>
    </xf>
    <xf numFmtId="49" fontId="1" fillId="10" borderId="32" xfId="0" applyNumberFormat="1" applyFont="1" applyFill="1" applyBorder="1" applyAlignment="1">
      <alignment horizontal="center" vertical="center" wrapText="1"/>
    </xf>
    <xf numFmtId="49" fontId="1" fillId="10" borderId="33" xfId="0" applyNumberFormat="1" applyFont="1" applyFill="1" applyBorder="1" applyAlignment="1">
      <alignment horizontal="center" vertical="center" wrapText="1"/>
    </xf>
    <xf numFmtId="49" fontId="1" fillId="10" borderId="81" xfId="0" applyNumberFormat="1" applyFont="1" applyFill="1" applyBorder="1" applyAlignment="1">
      <alignment horizontal="center" vertical="center" wrapText="1"/>
    </xf>
    <xf numFmtId="49" fontId="32" fillId="3" borderId="115" xfId="0" applyNumberFormat="1" applyFont="1" applyFill="1" applyBorder="1" applyAlignment="1">
      <alignment horizontal="center" vertical="center" wrapText="1"/>
    </xf>
    <xf numFmtId="49" fontId="32" fillId="3" borderId="112" xfId="0" applyNumberFormat="1" applyFont="1" applyFill="1" applyBorder="1" applyAlignment="1">
      <alignment horizontal="center" vertical="center" wrapText="1"/>
    </xf>
    <xf numFmtId="49" fontId="32" fillId="3" borderId="116" xfId="0" applyNumberFormat="1" applyFont="1" applyFill="1" applyBorder="1" applyAlignment="1">
      <alignment horizontal="center" vertical="center" wrapText="1"/>
    </xf>
    <xf numFmtId="49" fontId="32" fillId="3" borderId="117" xfId="0" applyNumberFormat="1" applyFont="1" applyFill="1" applyBorder="1" applyAlignment="1">
      <alignment horizontal="center" vertical="center" wrapText="1"/>
    </xf>
    <xf numFmtId="49" fontId="32" fillId="3" borderId="111" xfId="0" applyNumberFormat="1" applyFont="1" applyFill="1" applyBorder="1" applyAlignment="1">
      <alignment horizontal="center" vertical="center" wrapText="1"/>
    </xf>
    <xf numFmtId="49" fontId="32" fillId="3" borderId="118" xfId="0" applyNumberFormat="1" applyFont="1" applyFill="1" applyBorder="1" applyAlignment="1">
      <alignment horizontal="center" vertical="center" wrapText="1"/>
    </xf>
    <xf numFmtId="49" fontId="2" fillId="3" borderId="26" xfId="0" applyNumberFormat="1" applyFont="1" applyFill="1" applyBorder="1" applyAlignment="1">
      <alignment horizontal="center" vertical="center" wrapText="1"/>
    </xf>
    <xf numFmtId="49" fontId="2" fillId="3" borderId="21" xfId="0" applyNumberFormat="1" applyFont="1" applyFill="1" applyBorder="1" applyAlignment="1">
      <alignment horizontal="center" vertical="center" wrapText="1"/>
    </xf>
    <xf numFmtId="49" fontId="2" fillId="3" borderId="27" xfId="0" applyNumberFormat="1" applyFont="1" applyFill="1" applyBorder="1" applyAlignment="1">
      <alignment horizontal="center" vertical="center" wrapText="1"/>
    </xf>
    <xf numFmtId="49" fontId="2" fillId="3" borderId="51" xfId="0" applyNumberFormat="1" applyFont="1" applyFill="1" applyBorder="1" applyAlignment="1">
      <alignment horizontal="center" vertical="center" wrapText="1"/>
    </xf>
    <xf numFmtId="49" fontId="2" fillId="3" borderId="52" xfId="0" applyNumberFormat="1"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49" xfId="0" applyFont="1" applyFill="1" applyBorder="1" applyAlignment="1">
      <alignment horizontal="center" vertical="center" wrapText="1"/>
    </xf>
    <xf numFmtId="0" fontId="1" fillId="2" borderId="64" xfId="0" applyFont="1" applyFill="1" applyBorder="1" applyAlignment="1">
      <alignment horizontal="center" vertical="center" wrapText="1"/>
    </xf>
    <xf numFmtId="0" fontId="1" fillId="2" borderId="51" xfId="0" applyFont="1" applyFill="1" applyBorder="1" applyAlignment="1">
      <alignment horizontal="center" vertical="center" wrapText="1"/>
    </xf>
    <xf numFmtId="0" fontId="1" fillId="2" borderId="52" xfId="0" applyFont="1" applyFill="1" applyBorder="1" applyAlignment="1">
      <alignment horizontal="center" vertical="center" wrapText="1"/>
    </xf>
    <xf numFmtId="49" fontId="1" fillId="2" borderId="122" xfId="0" applyNumberFormat="1" applyFont="1" applyFill="1" applyBorder="1" applyAlignment="1">
      <alignment horizontal="right" vertical="center" wrapText="1"/>
    </xf>
    <xf numFmtId="49" fontId="1" fillId="2" borderId="123" xfId="0" applyNumberFormat="1" applyFont="1" applyFill="1" applyBorder="1" applyAlignment="1">
      <alignment horizontal="right" vertical="center" wrapText="1"/>
    </xf>
    <xf numFmtId="0" fontId="1" fillId="3" borderId="122" xfId="0" applyFont="1" applyFill="1" applyBorder="1" applyAlignment="1">
      <alignment horizontal="center" vertical="center" wrapText="1"/>
    </xf>
    <xf numFmtId="0" fontId="1" fillId="3" borderId="123" xfId="0" applyFont="1" applyFill="1" applyBorder="1" applyAlignment="1">
      <alignment horizontal="center" vertical="center" wrapText="1"/>
    </xf>
    <xf numFmtId="49" fontId="1" fillId="2" borderId="15" xfId="0" applyNumberFormat="1" applyFont="1" applyFill="1" applyBorder="1" applyAlignment="1">
      <alignment horizontal="left" vertical="center" wrapText="1"/>
    </xf>
    <xf numFmtId="49" fontId="1" fillId="2" borderId="11" xfId="0" applyNumberFormat="1" applyFont="1" applyFill="1" applyBorder="1" applyAlignment="1">
      <alignment horizontal="left" vertical="center" wrapText="1"/>
    </xf>
    <xf numFmtId="49" fontId="2" fillId="7" borderId="130" xfId="0" applyNumberFormat="1" applyFont="1" applyFill="1" applyBorder="1" applyAlignment="1">
      <alignment horizontal="left" vertical="center" wrapText="1"/>
    </xf>
    <xf numFmtId="49" fontId="2" fillId="7" borderId="131" xfId="0" applyNumberFormat="1" applyFont="1" applyFill="1" applyBorder="1" applyAlignment="1">
      <alignment horizontal="left" vertical="center" wrapText="1"/>
    </xf>
    <xf numFmtId="49" fontId="2" fillId="7" borderId="132" xfId="0" applyNumberFormat="1" applyFont="1" applyFill="1" applyBorder="1" applyAlignment="1">
      <alignment horizontal="left" vertical="center" wrapText="1"/>
    </xf>
    <xf numFmtId="0" fontId="1" fillId="2" borderId="134" xfId="0" applyFont="1" applyFill="1" applyBorder="1" applyAlignment="1">
      <alignment horizontal="left" vertical="center" wrapText="1"/>
    </xf>
    <xf numFmtId="0" fontId="1" fillId="2" borderId="137" xfId="0" applyFont="1" applyFill="1" applyBorder="1" applyAlignment="1">
      <alignment horizontal="left" vertical="center" wrapText="1"/>
    </xf>
    <xf numFmtId="49" fontId="2" fillId="3" borderId="35" xfId="0" applyNumberFormat="1" applyFont="1" applyFill="1" applyBorder="1" applyAlignment="1">
      <alignment horizontal="center" vertical="center" wrapText="1"/>
    </xf>
    <xf numFmtId="49" fontId="28" fillId="3" borderId="21" xfId="0" applyNumberFormat="1" applyFont="1" applyFill="1" applyBorder="1" applyAlignment="1">
      <alignment horizontal="center" vertical="center" wrapText="1" readingOrder="1"/>
    </xf>
    <xf numFmtId="49" fontId="28" fillId="3" borderId="89" xfId="0" applyNumberFormat="1" applyFont="1" applyFill="1" applyBorder="1" applyAlignment="1">
      <alignment horizontal="center" vertical="center" wrapText="1" readingOrder="1"/>
    </xf>
    <xf numFmtId="49" fontId="5" fillId="3" borderId="33" xfId="0" applyNumberFormat="1" applyFont="1" applyFill="1" applyBorder="1" applyAlignment="1">
      <alignment horizontal="left" vertical="center" wrapText="1"/>
    </xf>
    <xf numFmtId="49" fontId="5" fillId="3" borderId="81" xfId="0" applyNumberFormat="1" applyFont="1" applyFill="1" applyBorder="1" applyAlignment="1">
      <alignment horizontal="left" vertical="center" wrapText="1"/>
    </xf>
    <xf numFmtId="49" fontId="2" fillId="3" borderId="35" xfId="0" applyNumberFormat="1" applyFont="1" applyFill="1" applyBorder="1" applyAlignment="1">
      <alignment vertical="center" wrapText="1"/>
    </xf>
    <xf numFmtId="49" fontId="2" fillId="3" borderId="50" xfId="0" applyNumberFormat="1" applyFont="1" applyFill="1" applyBorder="1" applyAlignment="1">
      <alignment horizontal="left" vertical="center" wrapText="1"/>
    </xf>
    <xf numFmtId="49" fontId="28" fillId="3" borderId="20" xfId="0" applyNumberFormat="1" applyFont="1" applyFill="1" applyBorder="1" applyAlignment="1">
      <alignment horizontal="center" vertical="center" wrapText="1"/>
    </xf>
    <xf numFmtId="49" fontId="28" fillId="3" borderId="21" xfId="0" applyNumberFormat="1" applyFont="1" applyFill="1" applyBorder="1" applyAlignment="1">
      <alignment horizontal="center" vertical="center" wrapText="1"/>
    </xf>
    <xf numFmtId="49" fontId="28" fillId="3" borderId="89" xfId="0" applyNumberFormat="1" applyFont="1" applyFill="1" applyBorder="1" applyAlignment="1">
      <alignment horizontal="center" vertical="center" wrapText="1"/>
    </xf>
    <xf numFmtId="49" fontId="2" fillId="3" borderId="81" xfId="0" applyNumberFormat="1" applyFont="1" applyFill="1" applyBorder="1" applyAlignment="1">
      <alignment horizontal="center" vertical="center" wrapText="1"/>
    </xf>
    <xf numFmtId="49" fontId="1" fillId="2" borderId="51" xfId="0" applyNumberFormat="1" applyFont="1" applyFill="1" applyBorder="1" applyAlignment="1">
      <alignment horizontal="right" vertical="center" wrapText="1"/>
    </xf>
    <xf numFmtId="49" fontId="1" fillId="2" borderId="52" xfId="0" applyNumberFormat="1" applyFont="1" applyFill="1" applyBorder="1" applyAlignment="1">
      <alignment horizontal="right" vertical="center" wrapText="1"/>
    </xf>
    <xf numFmtId="49" fontId="32" fillId="3" borderId="125" xfId="0" applyNumberFormat="1" applyFont="1" applyFill="1" applyBorder="1" applyAlignment="1">
      <alignment horizontal="center" vertical="center" wrapText="1"/>
    </xf>
    <xf numFmtId="49" fontId="32" fillId="3" borderId="2" xfId="0" applyNumberFormat="1" applyFont="1" applyFill="1" applyBorder="1" applyAlignment="1">
      <alignment horizontal="left" vertical="center" wrapText="1"/>
    </xf>
    <xf numFmtId="49" fontId="32" fillId="3" borderId="3" xfId="0" applyNumberFormat="1" applyFont="1" applyFill="1" applyBorder="1" applyAlignment="1">
      <alignment horizontal="left" vertical="center" wrapText="1"/>
    </xf>
    <xf numFmtId="49" fontId="32" fillId="3" borderId="70" xfId="0" applyNumberFormat="1" applyFont="1" applyFill="1" applyBorder="1" applyAlignment="1">
      <alignment horizontal="center" vertical="center" wrapText="1"/>
    </xf>
    <xf numFmtId="49" fontId="32" fillId="3" borderId="71" xfId="0" applyNumberFormat="1" applyFont="1" applyFill="1" applyBorder="1" applyAlignment="1">
      <alignment horizontal="center" vertical="center" wrapText="1"/>
    </xf>
    <xf numFmtId="49" fontId="32" fillId="3" borderId="72" xfId="0" applyNumberFormat="1" applyFont="1" applyFill="1" applyBorder="1" applyAlignment="1">
      <alignment horizontal="center" vertical="center" wrapText="1"/>
    </xf>
    <xf numFmtId="49" fontId="25" fillId="8" borderId="32" xfId="0" applyNumberFormat="1" applyFont="1" applyFill="1" applyBorder="1" applyAlignment="1">
      <alignment horizontal="left" vertical="center" wrapText="1"/>
    </xf>
    <xf numFmtId="49" fontId="25" fillId="8" borderId="33" xfId="0" applyNumberFormat="1" applyFont="1" applyFill="1" applyBorder="1" applyAlignment="1">
      <alignment horizontal="left" vertical="center" wrapText="1"/>
    </xf>
    <xf numFmtId="49" fontId="25" fillId="8" borderId="81" xfId="0" applyNumberFormat="1" applyFont="1" applyFill="1" applyBorder="1" applyAlignment="1">
      <alignment horizontal="left" vertical="center" wrapText="1"/>
    </xf>
    <xf numFmtId="0" fontId="17" fillId="8" borderId="29" xfId="0" applyFont="1" applyFill="1" applyBorder="1" applyAlignment="1">
      <alignment horizontal="center" vertical="center" wrapText="1"/>
    </xf>
    <xf numFmtId="49" fontId="28" fillId="3" borderId="69" xfId="0" applyNumberFormat="1" applyFont="1" applyFill="1" applyBorder="1" applyAlignment="1">
      <alignment horizontal="center" vertical="center" wrapText="1"/>
    </xf>
    <xf numFmtId="49" fontId="28" fillId="3" borderId="84" xfId="0" applyNumberFormat="1" applyFont="1" applyFill="1" applyBorder="1" applyAlignment="1">
      <alignment horizontal="center" vertical="center" wrapText="1"/>
    </xf>
    <xf numFmtId="49" fontId="12" fillId="2" borderId="32" xfId="0" applyNumberFormat="1" applyFont="1" applyFill="1" applyBorder="1" applyAlignment="1">
      <alignment horizontal="center" vertical="center" wrapText="1"/>
    </xf>
    <xf numFmtId="49" fontId="12" fillId="2" borderId="33" xfId="0" applyNumberFormat="1" applyFont="1" applyFill="1" applyBorder="1" applyAlignment="1">
      <alignment horizontal="center" vertical="center" wrapText="1"/>
    </xf>
    <xf numFmtId="49" fontId="12" fillId="2" borderId="81" xfId="0" applyNumberFormat="1" applyFont="1" applyFill="1" applyBorder="1" applyAlignment="1">
      <alignment horizontal="center" vertical="center" wrapText="1"/>
    </xf>
    <xf numFmtId="49" fontId="29" fillId="8" borderId="32" xfId="0" applyNumberFormat="1" applyFont="1" applyFill="1" applyBorder="1" applyAlignment="1">
      <alignment horizontal="center" vertical="center" wrapText="1"/>
    </xf>
    <xf numFmtId="49" fontId="25" fillId="8" borderId="33" xfId="0" applyNumberFormat="1" applyFont="1" applyFill="1" applyBorder="1" applyAlignment="1">
      <alignment horizontal="center" vertical="center" wrapText="1"/>
    </xf>
    <xf numFmtId="49" fontId="25" fillId="8" borderId="81" xfId="0" applyNumberFormat="1" applyFont="1" applyFill="1" applyBorder="1" applyAlignment="1">
      <alignment horizontal="center" vertical="center" wrapText="1"/>
    </xf>
    <xf numFmtId="49" fontId="25" fillId="8" borderId="16" xfId="0" applyNumberFormat="1" applyFont="1" applyFill="1" applyBorder="1" applyAlignment="1">
      <alignment horizontal="left" vertical="center" wrapText="1"/>
    </xf>
    <xf numFmtId="0" fontId="25" fillId="8" borderId="16" xfId="0" applyFont="1" applyFill="1" applyBorder="1" applyAlignment="1">
      <alignment horizontal="left" vertical="center" wrapText="1"/>
    </xf>
    <xf numFmtId="49" fontId="25" fillId="8" borderId="17" xfId="0" applyNumberFormat="1" applyFont="1" applyFill="1" applyBorder="1" applyAlignment="1">
      <alignment horizontal="center" vertical="center" wrapText="1"/>
    </xf>
    <xf numFmtId="0" fontId="25" fillId="8" borderId="17" xfId="0" applyFont="1" applyFill="1" applyBorder="1" applyAlignment="1">
      <alignment horizontal="center" vertical="center" wrapText="1"/>
    </xf>
    <xf numFmtId="49" fontId="25" fillId="8" borderId="17" xfId="0" applyNumberFormat="1" applyFont="1" applyFill="1" applyBorder="1" applyAlignment="1">
      <alignment vertical="center" wrapText="1"/>
    </xf>
    <xf numFmtId="0" fontId="25" fillId="8" borderId="17" xfId="0" applyFont="1" applyFill="1" applyBorder="1" applyAlignment="1">
      <alignment vertical="center" wrapText="1"/>
    </xf>
    <xf numFmtId="0" fontId="25" fillId="8" borderId="82" xfId="0" applyFont="1" applyFill="1" applyBorder="1" applyAlignment="1">
      <alignment horizontal="center" vertical="center" wrapText="1"/>
    </xf>
    <xf numFmtId="49" fontId="7" fillId="3" borderId="3" xfId="0" applyNumberFormat="1" applyFont="1" applyFill="1" applyBorder="1" applyAlignment="1">
      <alignment horizontal="center" vertical="center"/>
    </xf>
    <xf numFmtId="49" fontId="7" fillId="3" borderId="124" xfId="0" applyNumberFormat="1" applyFont="1" applyFill="1" applyBorder="1" applyAlignment="1">
      <alignment horizontal="center" vertical="center"/>
    </xf>
    <xf numFmtId="49" fontId="32" fillId="3" borderId="106" xfId="0" applyNumberFormat="1" applyFont="1" applyFill="1" applyBorder="1" applyAlignment="1">
      <alignment horizontal="center" vertical="center" wrapText="1"/>
    </xf>
    <xf numFmtId="49" fontId="32" fillId="3" borderId="107" xfId="0" applyNumberFormat="1" applyFont="1" applyFill="1" applyBorder="1" applyAlignment="1">
      <alignment horizontal="center" vertical="center" wrapText="1"/>
    </xf>
    <xf numFmtId="49" fontId="7" fillId="3" borderId="107" xfId="0" applyNumberFormat="1" applyFont="1" applyFill="1" applyBorder="1" applyAlignment="1">
      <alignment horizontal="right" vertical="center"/>
    </xf>
    <xf numFmtId="49" fontId="7" fillId="3" borderId="113" xfId="0" applyNumberFormat="1" applyFont="1" applyFill="1" applyBorder="1" applyAlignment="1">
      <alignment horizontal="right" vertical="center"/>
    </xf>
    <xf numFmtId="49" fontId="2" fillId="3" borderId="16" xfId="0" applyNumberFormat="1" applyFont="1" applyFill="1" applyBorder="1" applyAlignment="1">
      <alignment horizontal="center" vertical="center" wrapText="1"/>
    </xf>
    <xf numFmtId="0" fontId="32" fillId="3" borderId="2" xfId="0" applyFont="1" applyFill="1" applyBorder="1" applyAlignment="1">
      <alignment horizontal="center" vertical="center"/>
    </xf>
    <xf numFmtId="0" fontId="32" fillId="3" borderId="3" xfId="0" applyFont="1" applyFill="1" applyBorder="1" applyAlignment="1">
      <alignment horizontal="center" vertical="center"/>
    </xf>
    <xf numFmtId="49" fontId="5" fillId="3" borderId="119" xfId="0" applyNumberFormat="1" applyFont="1" applyFill="1" applyBorder="1" applyAlignment="1">
      <alignment horizontal="left" vertical="center" wrapText="1"/>
    </xf>
    <xf numFmtId="49" fontId="5" fillId="3" borderId="126" xfId="0" applyNumberFormat="1" applyFont="1" applyFill="1" applyBorder="1" applyAlignment="1">
      <alignment horizontal="left" vertical="center" wrapText="1"/>
    </xf>
    <xf numFmtId="49" fontId="5" fillId="3" borderId="127" xfId="0" applyNumberFormat="1" applyFont="1" applyFill="1" applyBorder="1" applyAlignment="1">
      <alignment horizontal="left" vertical="center" wrapText="1"/>
    </xf>
    <xf numFmtId="49" fontId="5" fillId="3" borderId="68" xfId="0" applyNumberFormat="1" applyFont="1" applyFill="1" applyBorder="1" applyAlignment="1">
      <alignment horizontal="left" vertical="center" wrapText="1"/>
    </xf>
    <xf numFmtId="49" fontId="5" fillId="3" borderId="69" xfId="0" applyNumberFormat="1" applyFont="1" applyFill="1" applyBorder="1" applyAlignment="1">
      <alignment horizontal="left" vertical="center" wrapText="1"/>
    </xf>
    <xf numFmtId="49" fontId="5" fillId="3" borderId="84" xfId="0" applyNumberFormat="1" applyFont="1" applyFill="1" applyBorder="1" applyAlignment="1">
      <alignment horizontal="left" vertical="center" wrapText="1"/>
    </xf>
    <xf numFmtId="49" fontId="30" fillId="8" borderId="128" xfId="1" applyNumberFormat="1" applyFont="1" applyFill="1" applyBorder="1" applyAlignment="1">
      <alignment horizontal="center" vertical="center" wrapText="1"/>
    </xf>
    <xf numFmtId="49" fontId="30" fillId="8" borderId="15" xfId="1" applyNumberFormat="1" applyFont="1" applyFill="1" applyBorder="1" applyAlignment="1">
      <alignment horizontal="center" vertical="center" wrapText="1"/>
    </xf>
    <xf numFmtId="49" fontId="30" fillId="8" borderId="129" xfId="1" applyNumberFormat="1" applyFont="1" applyFill="1" applyBorder="1" applyAlignment="1">
      <alignment horizontal="center" vertical="center" wrapText="1"/>
    </xf>
    <xf numFmtId="49" fontId="1" fillId="2" borderId="114" xfId="0" applyNumberFormat="1" applyFont="1" applyFill="1" applyBorder="1" applyAlignment="1">
      <alignment horizontal="left" vertical="center" wrapText="1"/>
    </xf>
    <xf numFmtId="49" fontId="1" fillId="2" borderId="15" xfId="0" applyNumberFormat="1" applyFont="1" applyFill="1" applyBorder="1" applyAlignment="1">
      <alignment horizontal="left" vertical="top" wrapText="1"/>
    </xf>
    <xf numFmtId="49" fontId="1" fillId="2" borderId="11" xfId="0" applyNumberFormat="1" applyFont="1" applyFill="1" applyBorder="1" applyAlignment="1">
      <alignment horizontal="left" vertical="top" wrapText="1"/>
    </xf>
    <xf numFmtId="0" fontId="1" fillId="2" borderId="108" xfId="0" applyFont="1" applyFill="1" applyBorder="1" applyAlignment="1">
      <alignment horizontal="left" vertical="center" wrapText="1"/>
    </xf>
    <xf numFmtId="0" fontId="1" fillId="2" borderId="109" xfId="0" applyFont="1" applyFill="1" applyBorder="1" applyAlignment="1">
      <alignment horizontal="left" vertical="center" wrapText="1"/>
    </xf>
    <xf numFmtId="0" fontId="1" fillId="2" borderId="87" xfId="0" applyFont="1" applyFill="1" applyBorder="1" applyAlignment="1">
      <alignment horizontal="left" vertical="center" wrapText="1"/>
    </xf>
    <xf numFmtId="0" fontId="1" fillId="2" borderId="11" xfId="0" applyFont="1" applyFill="1" applyBorder="1" applyAlignment="1">
      <alignment horizontal="left" vertical="center" wrapText="1"/>
    </xf>
    <xf numFmtId="0" fontId="1" fillId="11" borderId="139" xfId="0" applyNumberFormat="1" applyFont="1" applyFill="1" applyBorder="1" applyAlignment="1">
      <alignment horizontal="center" vertical="center"/>
    </xf>
    <xf numFmtId="0" fontId="1" fillId="11" borderId="15" xfId="0" applyNumberFormat="1" applyFont="1" applyFill="1" applyBorder="1" applyAlignment="1">
      <alignment horizontal="center" vertical="center"/>
    </xf>
    <xf numFmtId="0" fontId="1" fillId="11" borderId="87" xfId="0" applyNumberFormat="1" applyFont="1" applyFill="1" applyBorder="1" applyAlignment="1">
      <alignment horizontal="center" vertical="center"/>
    </xf>
    <xf numFmtId="0" fontId="1" fillId="11" borderId="11" xfId="0" applyNumberFormat="1" applyFont="1" applyFill="1" applyBorder="1" applyAlignment="1">
      <alignment horizontal="center" vertical="center"/>
    </xf>
    <xf numFmtId="0" fontId="1" fillId="11" borderId="110" xfId="0" applyNumberFormat="1" applyFont="1" applyFill="1" applyBorder="1" applyAlignment="1">
      <alignment horizontal="center" vertical="center"/>
    </xf>
    <xf numFmtId="0" fontId="1" fillId="11" borderId="53" xfId="0" applyNumberFormat="1" applyFont="1" applyFill="1" applyBorder="1" applyAlignment="1">
      <alignment horizontal="center" vertical="center"/>
    </xf>
    <xf numFmtId="49" fontId="1" fillId="2" borderId="111" xfId="0" applyNumberFormat="1" applyFont="1" applyFill="1" applyBorder="1" applyAlignment="1">
      <alignment horizontal="left" vertical="center" wrapText="1"/>
    </xf>
  </cellXfs>
  <cellStyles count="2">
    <cellStyle name="Link" xfId="1" builtinId="8"/>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FFFFF"/>
      <rgbColor rgb="FFAAAAAA"/>
      <rgbColor rgb="FF00B050"/>
      <rgbColor rgb="FFF2F2F2"/>
      <rgbColor rgb="FFFFFF00"/>
      <rgbColor rgb="FF0563C1"/>
      <rgbColor rgb="FF385623"/>
      <rgbColor rgb="FF7AAC91"/>
      <rgbColor rgb="FF0070C0"/>
      <rgbColor rgb="FF2D70BB"/>
      <rgbColor rgb="FFED7D31"/>
      <rgbColor rgb="FF2D70BA"/>
      <rgbColor rgb="FF889DCE"/>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34733E"/>
      <color rgb="FFFF9300"/>
      <color rgb="FF4CAC5B"/>
      <color rgb="FFE1FFED"/>
      <color rgb="FFE7FFE2"/>
      <color rgb="FF0063AA"/>
      <color rgb="FFFFFC9E"/>
      <color rgb="FF7EE512"/>
      <color rgb="FFD5FC79"/>
      <color rgb="FF88F1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hyperlink" Target="https://campus.studium.kit.edu/index.php" TargetMode="External"/><Relationship Id="rId3" Type="http://schemas.openxmlformats.org/officeDocument/2006/relationships/hyperlink" Target="https://www.informatik.kit.edu/formulare.php" TargetMode="External"/><Relationship Id="rId7" Type="http://schemas.openxmlformats.org/officeDocument/2006/relationships/hyperlink" Target="https://www.informatik.kit.edu/faq-wiki/doku.php" TargetMode="External"/><Relationship Id="rId12" Type="http://schemas.openxmlformats.org/officeDocument/2006/relationships/hyperlink" Target="https://www.informatik.kit.edu/8753.php" TargetMode="External"/><Relationship Id="rId2" Type="http://schemas.openxmlformats.org/officeDocument/2006/relationships/hyperlink" Target="https://www.hoc.kit.edu/zlb/Lehramtsstudium_am_KIT_Mentoring_Lehramt.php" TargetMode="External"/><Relationship Id="rId1" Type="http://schemas.openxmlformats.org/officeDocument/2006/relationships/hyperlink" Target="https://www.hoc.kit.edu/zlb/842.php" TargetMode="External"/><Relationship Id="rId6" Type="http://schemas.openxmlformats.org/officeDocument/2006/relationships/hyperlink" Target="http://portal.wiwi.kit.edu" TargetMode="External"/><Relationship Id="rId11" Type="http://schemas.openxmlformats.org/officeDocument/2006/relationships/hyperlink" Target="https://www.hoc.kit.edu/index.php" TargetMode="External"/><Relationship Id="rId5" Type="http://schemas.openxmlformats.org/officeDocument/2006/relationships/hyperlink" Target="https://campus.studium.kit.edu/events/catalog.php#!campus/all/fields.asp?group=Vorlesungsverzeichnis" TargetMode="External"/><Relationship Id="rId10" Type="http://schemas.openxmlformats.org/officeDocument/2006/relationships/hyperlink" Target="https://www.hoc.kit.edu/zlb/Lehramtsstudium_am_KIT_Lehramt_an_Gymnasien_Master_of_Education.php" TargetMode="External"/><Relationship Id="rId4" Type="http://schemas.openxmlformats.org/officeDocument/2006/relationships/hyperlink" Target="https://www.informatik.kit.edu/formulare.php#block1934" TargetMode="External"/><Relationship Id="rId9" Type="http://schemas.openxmlformats.org/officeDocument/2006/relationships/hyperlink" Target="https://ilias.studium.kit.edu/ilias.php?baseClass=ilrepositorygui&amp;reloadpublic=1&amp;cmd=frameset&amp;ref_id=1"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https://www.informatik.kit.edu/faq-wiki/doku.php" TargetMode="External"/><Relationship Id="rId13" Type="http://schemas.openxmlformats.org/officeDocument/2006/relationships/hyperlink" Target="https://ilias.studium.kit.edu/ilias.php?baseClass=ilrepositorygui&amp;reloadpublic=1&amp;cmd=frameset&amp;ref_id=1" TargetMode="External"/><Relationship Id="rId3" Type="http://schemas.openxmlformats.org/officeDocument/2006/relationships/hyperlink" Target="https://www.hoc.kit.edu/zlb/Lehramtsstudium_am_KIT_Mentoring_Lehramt.php" TargetMode="External"/><Relationship Id="rId7" Type="http://schemas.openxmlformats.org/officeDocument/2006/relationships/hyperlink" Target="http://portal.wiwi.kit.edu" TargetMode="External"/><Relationship Id="rId12" Type="http://schemas.openxmlformats.org/officeDocument/2006/relationships/hyperlink" Target="https://www.math.kit.edu/lehre/seite/modulhandb/de" TargetMode="External"/><Relationship Id="rId2" Type="http://schemas.openxmlformats.org/officeDocument/2006/relationships/hyperlink" Target="https://www.informatik.kit.edu/8753.php" TargetMode="External"/><Relationship Id="rId1" Type="http://schemas.openxmlformats.org/officeDocument/2006/relationships/hyperlink" Target="https://www.hoc.kit.edu/zlb/842.php" TargetMode="External"/><Relationship Id="rId6" Type="http://schemas.openxmlformats.org/officeDocument/2006/relationships/hyperlink" Target="https://campus.studium.kit.edu/events/catalog.php#!campus/all/fields.asp?group=Vorlesungsverzeichnis" TargetMode="External"/><Relationship Id="rId11" Type="http://schemas.openxmlformats.org/officeDocument/2006/relationships/hyperlink" Target="https://www.hoc.kit.edu/index.php" TargetMode="External"/><Relationship Id="rId5" Type="http://schemas.openxmlformats.org/officeDocument/2006/relationships/hyperlink" Target="https://www.informatik.kit.edu/formulare.php#block1934" TargetMode="External"/><Relationship Id="rId10" Type="http://schemas.openxmlformats.org/officeDocument/2006/relationships/hyperlink" Target="https://www.hoc.kit.edu/zlb/Lehramtsstudium_am_KIT_Lehramt_an_Gymnasien_Master_of_Education.php" TargetMode="External"/><Relationship Id="rId4" Type="http://schemas.openxmlformats.org/officeDocument/2006/relationships/hyperlink" Target="https://www.informatik.kit.edu/formulare.php" TargetMode="External"/><Relationship Id="rId9" Type="http://schemas.openxmlformats.org/officeDocument/2006/relationships/hyperlink" Target="https://campus.studium.kit.edu/index.php" TargetMode="External"/></Relationships>
</file>

<file path=xl/drawings/drawing1.xml><?xml version="1.0" encoding="utf-8"?>
<xdr:wsDr xmlns:xdr="http://schemas.openxmlformats.org/drawingml/2006/spreadsheetDrawing" xmlns:a="http://schemas.openxmlformats.org/drawingml/2006/main">
  <xdr:twoCellAnchor>
    <xdr:from>
      <xdr:col>9</xdr:col>
      <xdr:colOff>57667</xdr:colOff>
      <xdr:row>33</xdr:row>
      <xdr:rowOff>79374</xdr:rowOff>
    </xdr:from>
    <xdr:to>
      <xdr:col>11</xdr:col>
      <xdr:colOff>714374</xdr:colOff>
      <xdr:row>47</xdr:row>
      <xdr:rowOff>142874</xdr:rowOff>
    </xdr:to>
    <xdr:sp macro="" textlink="">
      <xdr:nvSpPr>
        <xdr:cNvPr id="2" name="Textfeld 4">
          <a:extLst>
            <a:ext uri="{FF2B5EF4-FFF2-40B4-BE49-F238E27FC236}">
              <a16:creationId xmlns:a16="http://schemas.microsoft.com/office/drawing/2014/main" id="{4EFAB26C-C01E-4ED9-8457-1F32E2789044}"/>
            </a:ext>
          </a:extLst>
        </xdr:cNvPr>
        <xdr:cNvSpPr txBox="1"/>
      </xdr:nvSpPr>
      <xdr:spPr>
        <a:xfrm>
          <a:off x="6725167" y="13398499"/>
          <a:ext cx="2402957" cy="5508625"/>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200" b="1" i="0" u="none" strike="noStrike" cap="none" spc="0" baseline="0">
              <a:solidFill>
                <a:srgbClr val="0070C0"/>
              </a:solidFill>
              <a:uFillTx/>
              <a:latin typeface="Arial"/>
              <a:ea typeface="Arial"/>
              <a:cs typeface="Arial"/>
              <a:sym typeface="Arial"/>
            </a:defRPr>
          </a:pPr>
          <a:r>
            <a:rPr sz="1200" b="1" i="0" u="none" strike="noStrike" cap="none" spc="0" baseline="0">
              <a:solidFill>
                <a:srgbClr val="0070C0"/>
              </a:solidFill>
              <a:uFillTx/>
              <a:latin typeface="Arial"/>
              <a:ea typeface="Arial"/>
              <a:cs typeface="Arial"/>
              <a:sym typeface="Arial"/>
            </a:rPr>
            <a:t>Wichtige Links</a:t>
          </a:r>
        </a:p>
      </xdr:txBody>
    </xdr:sp>
    <xdr:clientData/>
  </xdr:twoCellAnchor>
  <xdr:twoCellAnchor>
    <xdr:from>
      <xdr:col>9</xdr:col>
      <xdr:colOff>58296</xdr:colOff>
      <xdr:row>41</xdr:row>
      <xdr:rowOff>206376</xdr:rowOff>
    </xdr:from>
    <xdr:to>
      <xdr:col>11</xdr:col>
      <xdr:colOff>666750</xdr:colOff>
      <xdr:row>42</xdr:row>
      <xdr:rowOff>332746</xdr:rowOff>
    </xdr:to>
    <xdr:sp macro="" textlink="">
      <xdr:nvSpPr>
        <xdr:cNvPr id="3" name="Textfeld 1">
          <a:hlinkClick xmlns:r="http://schemas.openxmlformats.org/officeDocument/2006/relationships" r:id="rId1"/>
          <a:extLst>
            <a:ext uri="{FF2B5EF4-FFF2-40B4-BE49-F238E27FC236}">
              <a16:creationId xmlns:a16="http://schemas.microsoft.com/office/drawing/2014/main" id="{8110E89D-04AA-4D10-9437-1F4164ADA531}"/>
            </a:ext>
          </a:extLst>
        </xdr:cNvPr>
        <xdr:cNvSpPr txBox="1"/>
      </xdr:nvSpPr>
      <xdr:spPr>
        <a:xfrm>
          <a:off x="6725796" y="16891001"/>
          <a:ext cx="2354704" cy="602620"/>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ZLB - Zentrum für Lehrerbildung (Resourcen für Lehramt Studierende, usw.)</a:t>
          </a:r>
        </a:p>
      </xdr:txBody>
    </xdr:sp>
    <xdr:clientData/>
  </xdr:twoCellAnchor>
  <xdr:twoCellAnchor>
    <xdr:from>
      <xdr:col>9</xdr:col>
      <xdr:colOff>57480</xdr:colOff>
      <xdr:row>3</xdr:row>
      <xdr:rowOff>44284</xdr:rowOff>
    </xdr:from>
    <xdr:to>
      <xdr:col>11</xdr:col>
      <xdr:colOff>730250</xdr:colOff>
      <xdr:row>10</xdr:row>
      <xdr:rowOff>142875</xdr:rowOff>
    </xdr:to>
    <xdr:sp macro="" textlink="">
      <xdr:nvSpPr>
        <xdr:cNvPr id="4" name="Textfeld 1">
          <a:extLst>
            <a:ext uri="{FF2B5EF4-FFF2-40B4-BE49-F238E27FC236}">
              <a16:creationId xmlns:a16="http://schemas.microsoft.com/office/drawing/2014/main" id="{C537EC98-2323-4DA5-B7A1-82170E23C3D9}"/>
            </a:ext>
          </a:extLst>
        </xdr:cNvPr>
        <xdr:cNvSpPr txBox="1"/>
      </xdr:nvSpPr>
      <xdr:spPr>
        <a:xfrm>
          <a:off x="6724980" y="3012909"/>
          <a:ext cx="2419020" cy="219409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64008" rtlCol="0" anchor="t"/>
        <a:lstStyle/>
        <a:p>
          <a:r>
            <a:rPr lang="de-DE" sz="1150">
              <a:solidFill>
                <a:schemeClr val="tx1"/>
              </a:solidFill>
              <a:latin typeface="Arial" panose="020B0604020202020204" pitchFamily="34" charset="0"/>
              <a:cs typeface="Arial" panose="020B0604020202020204" pitchFamily="34" charset="0"/>
            </a:rPr>
            <a:t>Die eingetragenen Fachsemester (FS) gelten nur als Orientierung. </a:t>
          </a:r>
        </a:p>
        <a:p>
          <a:endParaRPr lang="de-DE" sz="500">
            <a:solidFill>
              <a:schemeClr val="tx1"/>
            </a:solidFill>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a:solidFill>
                <a:srgbClr val="0070C0"/>
              </a:solidFill>
              <a:latin typeface="Arial" panose="020B0604020202020204" pitchFamily="34" charset="0"/>
              <a:ea typeface="+mn-ea"/>
              <a:cs typeface="Arial" panose="020B0604020202020204" pitchFamily="34" charset="0"/>
            </a:rPr>
            <a:t>*A?= </a:t>
          </a:r>
          <a:r>
            <a:rPr lang="de-DE" sz="1150">
              <a:solidFill>
                <a:schemeClr val="dk1"/>
              </a:solidFill>
              <a:latin typeface="Arial" panose="020B0604020202020204" pitchFamily="34" charset="0"/>
              <a:ea typeface="+mn-ea"/>
              <a:cs typeface="Arial" panose="020B0604020202020204" pitchFamily="34" charset="0"/>
            </a:rPr>
            <a:t>Angemeldet für Prüfung</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rgbClr val="0070C0"/>
              </a:solidFill>
              <a:latin typeface="Arial" panose="020B0604020202020204" pitchFamily="34" charset="0"/>
              <a:ea typeface="+mn-ea"/>
              <a:cs typeface="Arial" panose="020B0604020202020204" pitchFamily="34" charset="0"/>
            </a:rPr>
            <a:t>LP = </a:t>
          </a:r>
          <a:r>
            <a:rPr lang="de-DE" sz="1150">
              <a:solidFill>
                <a:schemeClr val="dk1"/>
              </a:solidFill>
              <a:latin typeface="Arial" panose="020B0604020202020204" pitchFamily="34" charset="0"/>
              <a:ea typeface="+mn-ea"/>
              <a:cs typeface="Arial" panose="020B0604020202020204" pitchFamily="34" charset="0"/>
            </a:rPr>
            <a:t>Leistungspunkte/ ECTS</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Leistungen = benotete Leistungen und nicht benotete Leistungen </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Prüfungstermin einschließlich Datum und Uhrzeit eintragen</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HoC= House of Competence</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ZLB</a:t>
          </a:r>
          <a:r>
            <a:rPr lang="de-DE" sz="1150" baseline="0">
              <a:solidFill>
                <a:schemeClr val="dk1"/>
              </a:solidFill>
              <a:latin typeface="Arial" panose="020B0604020202020204" pitchFamily="34" charset="0"/>
              <a:ea typeface="+mn-ea"/>
              <a:cs typeface="Arial" panose="020B0604020202020204" pitchFamily="34" charset="0"/>
            </a:rPr>
            <a:t>= </a:t>
          </a:r>
          <a:r>
            <a:rPr lang="de-DE" sz="1150">
              <a:solidFill>
                <a:schemeClr val="dk1"/>
              </a:solidFill>
              <a:latin typeface="Arial" panose="020B0604020202020204" pitchFamily="34" charset="0"/>
              <a:ea typeface="+mn-ea"/>
              <a:cs typeface="Arial" panose="020B0604020202020204" pitchFamily="34" charset="0"/>
            </a:rPr>
            <a:t>Zentrum für Lehrerbildung</a:t>
          </a:r>
        </a:p>
        <a:p>
          <a:pPr marL="171450" indent="-171450">
            <a:buFont typeface="Arial" panose="020B0604020202020204" pitchFamily="34" charset="0"/>
            <a:buChar char="•"/>
          </a:pPr>
          <a:endParaRPr lang="de-DE" sz="12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9</xdr:col>
      <xdr:colOff>61376</xdr:colOff>
      <xdr:row>42</xdr:row>
      <xdr:rowOff>460375</xdr:rowOff>
    </xdr:from>
    <xdr:to>
      <xdr:col>11</xdr:col>
      <xdr:colOff>682625</xdr:colOff>
      <xdr:row>43</xdr:row>
      <xdr:rowOff>254031</xdr:rowOff>
    </xdr:to>
    <xdr:sp macro="" textlink="">
      <xdr:nvSpPr>
        <xdr:cNvPr id="6" name="Textfeld 1">
          <a:hlinkClick xmlns:r="http://schemas.openxmlformats.org/officeDocument/2006/relationships" r:id="rId2"/>
          <a:extLst>
            <a:ext uri="{FF2B5EF4-FFF2-40B4-BE49-F238E27FC236}">
              <a16:creationId xmlns:a16="http://schemas.microsoft.com/office/drawing/2014/main" id="{9A3F2B30-733C-4E8D-A0F4-68A0996EB2A7}"/>
            </a:ext>
          </a:extLst>
        </xdr:cNvPr>
        <xdr:cNvSpPr txBox="1"/>
      </xdr:nvSpPr>
      <xdr:spPr>
        <a:xfrm>
          <a:off x="6728876" y="17621250"/>
          <a:ext cx="2367499" cy="285781"/>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Mentoring@Lehramt</a:t>
          </a:r>
        </a:p>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endParaRPr lang="de-DE" sz="1200" b="0" i="0" u="none" strike="noStrike" cap="none" spc="0" baseline="0">
            <a:solidFill>
              <a:srgbClr val="000000"/>
            </a:solidFill>
            <a:uFillTx/>
            <a:latin typeface="Arial"/>
            <a:ea typeface="Arial"/>
            <a:cs typeface="Arial"/>
            <a:sym typeface="Arial"/>
          </a:endParaRPr>
        </a:p>
      </xdr:txBody>
    </xdr:sp>
    <xdr:clientData/>
  </xdr:twoCellAnchor>
  <xdr:twoCellAnchor>
    <xdr:from>
      <xdr:col>9</xdr:col>
      <xdr:colOff>63500</xdr:colOff>
      <xdr:row>10</xdr:row>
      <xdr:rowOff>190500</xdr:rowOff>
    </xdr:from>
    <xdr:to>
      <xdr:col>11</xdr:col>
      <xdr:colOff>730250</xdr:colOff>
      <xdr:row>30</xdr:row>
      <xdr:rowOff>508000</xdr:rowOff>
    </xdr:to>
    <xdr:sp macro="" textlink="">
      <xdr:nvSpPr>
        <xdr:cNvPr id="7" name="Textfeld 2">
          <a:extLst>
            <a:ext uri="{FF2B5EF4-FFF2-40B4-BE49-F238E27FC236}">
              <a16:creationId xmlns:a16="http://schemas.microsoft.com/office/drawing/2014/main" id="{E925AEE3-DAF4-456C-B0F3-019A0FC95AFD}"/>
            </a:ext>
          </a:extLst>
        </xdr:cNvPr>
        <xdr:cNvSpPr txBox="1"/>
      </xdr:nvSpPr>
      <xdr:spPr>
        <a:xfrm>
          <a:off x="6731000" y="5238750"/>
          <a:ext cx="2413000" cy="7556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64008" rtlCol="0" anchor="t"/>
        <a:lstStyle/>
        <a:p>
          <a:r>
            <a:rPr lang="de-DE" sz="1200" b="1">
              <a:solidFill>
                <a:srgbClr val="0070C0"/>
              </a:solidFill>
              <a:latin typeface="Arial" panose="020B0604020202020204" pitchFamily="34" charset="0"/>
              <a:cs typeface="Arial" panose="020B0604020202020204" pitchFamily="34" charset="0"/>
            </a:rPr>
            <a:t>Orientierungsprüfungen</a:t>
          </a:r>
        </a:p>
        <a:p>
          <a:pPr marL="171450" indent="-171450">
            <a:buFont typeface="Arial" panose="020B0604020202020204" pitchFamily="34" charset="0"/>
            <a:buChar char="•"/>
          </a:pPr>
          <a:r>
            <a:rPr lang="de-DE" sz="1150">
              <a:latin typeface="Arial" panose="020B0604020202020204" pitchFamily="34" charset="0"/>
              <a:cs typeface="Arial" panose="020B0604020202020204" pitchFamily="34" charset="0"/>
            </a:rPr>
            <a:t>Empfehlung: bis Ende des zweiten Semesters</a:t>
          </a:r>
          <a:r>
            <a:rPr lang="de-DE" sz="1150" baseline="0">
              <a:latin typeface="Arial" panose="020B0604020202020204" pitchFamily="34" charset="0"/>
              <a:cs typeface="Arial" panose="020B0604020202020204" pitchFamily="34" charset="0"/>
            </a:rPr>
            <a:t> die Prüfungen antreten. (Zweitversuch im dritten Semester)</a:t>
          </a:r>
        </a:p>
        <a:p>
          <a:pPr marL="171450" indent="-171450">
            <a:buFont typeface="Arial" panose="020B0604020202020204" pitchFamily="34" charset="0"/>
            <a:buChar char="•"/>
          </a:pPr>
          <a:endParaRPr kumimoji="0" lang="de-DE" sz="3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kumimoji="0" lang="de-DE" sz="115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Pflicht: bis Ende des dritten </a:t>
          </a:r>
          <a:r>
            <a:rPr kumimoji="0" lang="de-DE" sz="115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Semesters die Prüfungen in einem der beiden Fächern zu  bestehen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150">
              <a:latin typeface="Arial" panose="020B0604020202020204" pitchFamily="34" charset="0"/>
              <a:cs typeface="Arial" panose="020B0604020202020204" pitchFamily="34" charset="0"/>
            </a:rPr>
            <a:t>Bei nachweislicher Teilnahme am MINT-Kolleg Verlängerung des Prüfungszeitraums möglich</a:t>
          </a:r>
        </a:p>
        <a:p>
          <a:pPr marL="171450" indent="-171450">
            <a:buFont typeface="Arial" panose="020B0604020202020204" pitchFamily="34" charset="0"/>
            <a:buChar char="•"/>
          </a:pPr>
          <a:endParaRPr lang="de-DE" sz="3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a:latin typeface="Arial" panose="020B0604020202020204" pitchFamily="34" charset="0"/>
              <a:cs typeface="Arial" panose="020B0604020202020204" pitchFamily="34" charset="0"/>
            </a:rPr>
            <a:t>Kein</a:t>
          </a:r>
          <a:r>
            <a:rPr lang="de-DE" sz="1150" baseline="0">
              <a:latin typeface="Arial" panose="020B0604020202020204" pitchFamily="34" charset="0"/>
              <a:cs typeface="Arial" panose="020B0604020202020204" pitchFamily="34" charset="0"/>
            </a:rPr>
            <a:t> Härtefallantrag möglich</a:t>
          </a:r>
        </a:p>
        <a:p>
          <a:pPr marL="171450" indent="-171450">
            <a:buFont typeface="Arial" panose="020B0604020202020204" pitchFamily="34" charset="0"/>
            <a:buChar char="•"/>
          </a:pPr>
          <a:endParaRPr lang="de-DE" sz="3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a:latin typeface="Arial" panose="020B0604020202020204" pitchFamily="34" charset="0"/>
              <a:cs typeface="Arial" panose="020B0604020202020204" pitchFamily="34" charset="0"/>
            </a:rPr>
            <a:t>Müssen in einem der beiden</a:t>
          </a:r>
          <a:r>
            <a:rPr lang="de-DE" sz="1150" baseline="0">
              <a:latin typeface="Arial" panose="020B0604020202020204" pitchFamily="34" charset="0"/>
              <a:cs typeface="Arial" panose="020B0604020202020204" pitchFamily="34" charset="0"/>
            </a:rPr>
            <a:t> Fächer absolviert werden</a:t>
          </a:r>
          <a:endParaRPr lang="de-DE" sz="1150">
            <a:solidFill>
              <a:srgbClr val="0070C0"/>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endParaRPr lang="de-DE" sz="300" baseline="0">
            <a:solidFill>
              <a:schemeClr val="dk1"/>
            </a:solidFill>
            <a:latin typeface="Arial" panose="020B0604020202020204" pitchFamily="34" charset="0"/>
            <a:ea typeface="+mn-ea"/>
            <a:cs typeface="Arial" panose="020B0604020202020204" pitchFamily="34" charset="0"/>
          </a:endParaRPr>
        </a:p>
        <a:p>
          <a:pPr marL="0" indent="0">
            <a:buFontTx/>
            <a:buNone/>
          </a:pPr>
          <a:r>
            <a:rPr lang="de-DE" sz="1200" b="1">
              <a:solidFill>
                <a:srgbClr val="0070C0"/>
              </a:solidFill>
              <a:latin typeface="Arial" panose="020B0604020202020204" pitchFamily="34" charset="0"/>
              <a:ea typeface="+mn-ea"/>
              <a:cs typeface="Arial" panose="020B0604020202020204" pitchFamily="34" charset="0"/>
            </a:rPr>
            <a:t>Modulhandbuch</a:t>
          </a:r>
          <a:endParaRPr lang="de-DE" sz="11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Das Modulhandbuch wird halbjährlich aktualisiert. Bitte prüfen Sie es regelmäßig auf für Sie relevante Änderungen.</a:t>
          </a:r>
        </a:p>
        <a:p>
          <a:endParaRPr lang="de-DE" sz="500"/>
        </a:p>
        <a:p>
          <a:pPr marL="0" indent="0">
            <a:buFontTx/>
            <a:buNone/>
          </a:pPr>
          <a:r>
            <a:rPr lang="de-DE" sz="1300" b="1">
              <a:solidFill>
                <a:srgbClr val="002060"/>
              </a:solidFill>
              <a:latin typeface="Arial" panose="020B0604020202020204" pitchFamily="34" charset="0"/>
              <a:ea typeface="+mn-ea"/>
              <a:cs typeface="Arial" panose="020B0604020202020204" pitchFamily="34" charset="0"/>
            </a:rPr>
            <a:t>Anleitung</a:t>
          </a:r>
        </a:p>
        <a:p>
          <a:pPr marL="0" indent="0">
            <a:buFontTx/>
            <a:buNone/>
          </a:pPr>
          <a:r>
            <a:rPr lang="de-DE" sz="1200" b="1">
              <a:solidFill>
                <a:srgbClr val="0070C0"/>
              </a:solidFill>
              <a:latin typeface="Arial" panose="020B0604020202020204" pitchFamily="34" charset="0"/>
              <a:ea typeface="+mn-ea"/>
              <a:cs typeface="Arial" panose="020B0604020202020204" pitchFamily="34" charset="0"/>
            </a:rPr>
            <a:t>Drop-Down</a:t>
          </a: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Für die Spalten der Leistungen existieren Drop-Down-Menüs, damit kann man auswählen ob das Modul bestanden wurde oder nicht</a:t>
          </a:r>
          <a:endParaRPr lang="de-DE" sz="200" baseline="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endParaRPr lang="de-DE" sz="300" baseline="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Falls 'bestanden' ausgewählt wurde, wird die LP-Zahl direkt eingetragen und sowohl am Anfang der Datei, als auch am Ende der Tabelle aufaddiert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rgbClr val="0070C0"/>
              </a:solidFill>
              <a:effectLst>
                <a:glow rad="406400">
                  <a:schemeClr val="accent4">
                    <a:satMod val="175000"/>
                    <a:alpha val="86000"/>
                  </a:schemeClr>
                </a:glow>
              </a:effectLst>
              <a:uLnTx/>
              <a:uFillTx/>
              <a:latin typeface="Arial" panose="020B0604020202020204" pitchFamily="34" charset="0"/>
              <a:ea typeface="+mn-ea"/>
              <a:cs typeface="Arial" panose="020B0604020202020204" pitchFamily="34" charset="0"/>
            </a:rPr>
            <a:t>Gelb</a:t>
          </a: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Das Gelb makierte Modul, kann durch ein Drop-Down-Menü geändert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Übersicht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5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Auf der rechten Seite, gibt es Tabelle um den Übersicht zubehalten</a:t>
          </a:r>
          <a:endParaRPr lang="de-DE" sz="1100"/>
        </a:p>
        <a:p>
          <a:endParaRPr lang="de-DE" sz="1100"/>
        </a:p>
      </xdr:txBody>
    </xdr:sp>
    <xdr:clientData/>
  </xdr:twoCellAnchor>
  <xdr:twoCellAnchor>
    <xdr:from>
      <xdr:col>9</xdr:col>
      <xdr:colOff>68969</xdr:colOff>
      <xdr:row>35</xdr:row>
      <xdr:rowOff>95251</xdr:rowOff>
    </xdr:from>
    <xdr:to>
      <xdr:col>11</xdr:col>
      <xdr:colOff>666750</xdr:colOff>
      <xdr:row>35</xdr:row>
      <xdr:rowOff>396875</xdr:rowOff>
    </xdr:to>
    <xdr:sp macro="" textlink="">
      <xdr:nvSpPr>
        <xdr:cNvPr id="8" name="Textfeld 1">
          <a:hlinkClick xmlns:r="http://schemas.openxmlformats.org/officeDocument/2006/relationships" r:id="rId3"/>
          <a:extLst>
            <a:ext uri="{FF2B5EF4-FFF2-40B4-BE49-F238E27FC236}">
              <a16:creationId xmlns:a16="http://schemas.microsoft.com/office/drawing/2014/main" id="{A91F0124-98EB-4674-B781-1C58F5CEF67A}"/>
            </a:ext>
          </a:extLst>
        </xdr:cNvPr>
        <xdr:cNvSpPr txBox="1"/>
      </xdr:nvSpPr>
      <xdr:spPr>
        <a:xfrm>
          <a:off x="6736469" y="14271626"/>
          <a:ext cx="2344031" cy="301624"/>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b="0" i="0" baseline="0">
              <a:effectLst/>
              <a:latin typeface="+mn-lt"/>
              <a:ea typeface="+mn-ea"/>
              <a:cs typeface="+mn-cs"/>
            </a:rPr>
            <a:t>Modulhandbuch SPO 2016</a:t>
          </a:r>
        </a:p>
      </xdr:txBody>
    </xdr:sp>
    <xdr:clientData/>
  </xdr:twoCellAnchor>
  <xdr:twoCellAnchor>
    <xdr:from>
      <xdr:col>9</xdr:col>
      <xdr:colOff>69961</xdr:colOff>
      <xdr:row>40</xdr:row>
      <xdr:rowOff>142875</xdr:rowOff>
    </xdr:from>
    <xdr:to>
      <xdr:col>11</xdr:col>
      <xdr:colOff>682624</xdr:colOff>
      <xdr:row>41</xdr:row>
      <xdr:rowOff>91821</xdr:rowOff>
    </xdr:to>
    <xdr:sp macro="" textlink="">
      <xdr:nvSpPr>
        <xdr:cNvPr id="9" name="Textfeld 1">
          <a:hlinkClick xmlns:r="http://schemas.openxmlformats.org/officeDocument/2006/relationships" r:id="rId4"/>
          <a:extLst>
            <a:ext uri="{FF2B5EF4-FFF2-40B4-BE49-F238E27FC236}">
              <a16:creationId xmlns:a16="http://schemas.microsoft.com/office/drawing/2014/main" id="{ADD77619-DA71-4ADD-B40E-157E5B2EE92E}"/>
            </a:ext>
          </a:extLst>
        </xdr:cNvPr>
        <xdr:cNvSpPr txBox="1"/>
      </xdr:nvSpPr>
      <xdr:spPr>
        <a:xfrm>
          <a:off x="6737461" y="16446500"/>
          <a:ext cx="2358913" cy="32994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b="0" i="0" baseline="0">
              <a:effectLst/>
              <a:latin typeface="+mn-lt"/>
              <a:ea typeface="+mn-ea"/>
              <a:cs typeface="+mn-cs"/>
            </a:rPr>
            <a:t>Prüfungsordnung - Informatik</a:t>
          </a:r>
        </a:p>
      </xdr:txBody>
    </xdr:sp>
    <xdr:clientData/>
  </xdr:twoCellAnchor>
  <xdr:twoCellAnchor>
    <xdr:from>
      <xdr:col>9</xdr:col>
      <xdr:colOff>59868</xdr:colOff>
      <xdr:row>36</xdr:row>
      <xdr:rowOff>47625</xdr:rowOff>
    </xdr:from>
    <xdr:to>
      <xdr:col>11</xdr:col>
      <xdr:colOff>650876</xdr:colOff>
      <xdr:row>36</xdr:row>
      <xdr:rowOff>299205</xdr:rowOff>
    </xdr:to>
    <xdr:sp macro="" textlink="">
      <xdr:nvSpPr>
        <xdr:cNvPr id="10" name="Textfeld 1">
          <a:hlinkClick xmlns:r="http://schemas.openxmlformats.org/officeDocument/2006/relationships" r:id="rId5"/>
          <a:extLst>
            <a:ext uri="{FF2B5EF4-FFF2-40B4-BE49-F238E27FC236}">
              <a16:creationId xmlns:a16="http://schemas.microsoft.com/office/drawing/2014/main" id="{596DA8E3-6F53-47A7-A0AE-EAC16B0C6EBC}"/>
            </a:ext>
          </a:extLst>
        </xdr:cNvPr>
        <xdr:cNvSpPr txBox="1"/>
      </xdr:nvSpPr>
      <xdr:spPr>
        <a:xfrm>
          <a:off x="6727368" y="14684375"/>
          <a:ext cx="2337258" cy="251580"/>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baseline="0">
              <a:effectLst/>
              <a:latin typeface="+mn-lt"/>
              <a:ea typeface="+mn-ea"/>
              <a:cs typeface="+mn-cs"/>
              <a:sym typeface="Arial"/>
            </a:rPr>
            <a:t>Vorlesungsverzeichnis</a:t>
          </a:r>
          <a:endParaRPr lang="de-DE" sz="1200" b="0" i="0" u="none" strike="noStrike" cap="none" spc="0" baseline="0">
            <a:solidFill>
              <a:srgbClr val="000000"/>
            </a:solidFill>
            <a:uFillTx/>
            <a:latin typeface="Arial"/>
            <a:ea typeface="Arial"/>
            <a:cs typeface="Arial"/>
            <a:sym typeface="Arial"/>
          </a:endParaRPr>
        </a:p>
      </xdr:txBody>
    </xdr:sp>
    <xdr:clientData/>
  </xdr:twoCellAnchor>
  <xdr:twoCellAnchor>
    <xdr:from>
      <xdr:col>9</xdr:col>
      <xdr:colOff>67979</xdr:colOff>
      <xdr:row>44</xdr:row>
      <xdr:rowOff>333375</xdr:rowOff>
    </xdr:from>
    <xdr:to>
      <xdr:col>11</xdr:col>
      <xdr:colOff>650875</xdr:colOff>
      <xdr:row>45</xdr:row>
      <xdr:rowOff>188996</xdr:rowOff>
    </xdr:to>
    <xdr:sp macro="" textlink="">
      <xdr:nvSpPr>
        <xdr:cNvPr id="11" name="Textfeld 1">
          <a:hlinkClick xmlns:r="http://schemas.openxmlformats.org/officeDocument/2006/relationships" r:id="rId6"/>
          <a:extLst>
            <a:ext uri="{FF2B5EF4-FFF2-40B4-BE49-F238E27FC236}">
              <a16:creationId xmlns:a16="http://schemas.microsoft.com/office/drawing/2014/main" id="{4E514146-25AD-4EB0-B673-46327EA28751}"/>
            </a:ext>
          </a:extLst>
        </xdr:cNvPr>
        <xdr:cNvSpPr txBox="1"/>
      </xdr:nvSpPr>
      <xdr:spPr>
        <a:xfrm>
          <a:off x="6735479" y="18367375"/>
          <a:ext cx="2329146" cy="31599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WiWi-Portal</a:t>
          </a:r>
        </a:p>
      </xdr:txBody>
    </xdr:sp>
    <xdr:clientData/>
  </xdr:twoCellAnchor>
  <xdr:twoCellAnchor>
    <xdr:from>
      <xdr:col>9</xdr:col>
      <xdr:colOff>56854</xdr:colOff>
      <xdr:row>39</xdr:row>
      <xdr:rowOff>206375</xdr:rowOff>
    </xdr:from>
    <xdr:to>
      <xdr:col>11</xdr:col>
      <xdr:colOff>650875</xdr:colOff>
      <xdr:row>40</xdr:row>
      <xdr:rowOff>50870</xdr:rowOff>
    </xdr:to>
    <xdr:sp macro="" textlink="">
      <xdr:nvSpPr>
        <xdr:cNvPr id="12" name="Textfeld 1">
          <a:hlinkClick xmlns:r="http://schemas.openxmlformats.org/officeDocument/2006/relationships" r:id="rId7"/>
          <a:extLst>
            <a:ext uri="{FF2B5EF4-FFF2-40B4-BE49-F238E27FC236}">
              <a16:creationId xmlns:a16="http://schemas.microsoft.com/office/drawing/2014/main" id="{8CB3807F-3E53-4171-8D5D-3350F43DC679}"/>
            </a:ext>
          </a:extLst>
        </xdr:cNvPr>
        <xdr:cNvSpPr txBox="1"/>
      </xdr:nvSpPr>
      <xdr:spPr>
        <a:xfrm>
          <a:off x="6724354" y="16065500"/>
          <a:ext cx="2340271" cy="288995"/>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baseline="0">
              <a:effectLst/>
              <a:latin typeface="+mn-lt"/>
              <a:ea typeface="+mn-ea"/>
              <a:cs typeface="+mn-cs"/>
              <a:sym typeface="Arial"/>
            </a:rPr>
            <a:t>FAQ-Wiki vom ISS </a:t>
          </a:r>
          <a:endParaRPr lang="de-DE" sz="1200" b="0" i="0" u="none" strike="noStrike" cap="none" spc="0" baseline="0">
            <a:solidFill>
              <a:srgbClr val="000000"/>
            </a:solidFill>
            <a:uFillTx/>
            <a:latin typeface="Arial"/>
            <a:ea typeface="Arial"/>
            <a:cs typeface="Arial"/>
            <a:sym typeface="Arial"/>
          </a:endParaRPr>
        </a:p>
      </xdr:txBody>
    </xdr:sp>
    <xdr:clientData/>
  </xdr:twoCellAnchor>
  <xdr:twoCellAnchor>
    <xdr:from>
      <xdr:col>9</xdr:col>
      <xdr:colOff>71222</xdr:colOff>
      <xdr:row>37</xdr:row>
      <xdr:rowOff>47625</xdr:rowOff>
    </xdr:from>
    <xdr:to>
      <xdr:col>11</xdr:col>
      <xdr:colOff>650876</xdr:colOff>
      <xdr:row>38</xdr:row>
      <xdr:rowOff>206375</xdr:rowOff>
    </xdr:to>
    <xdr:sp macro="" textlink="">
      <xdr:nvSpPr>
        <xdr:cNvPr id="13" name="Textfeld 1">
          <a:hlinkClick xmlns:r="http://schemas.openxmlformats.org/officeDocument/2006/relationships" r:id="rId8"/>
          <a:extLst>
            <a:ext uri="{FF2B5EF4-FFF2-40B4-BE49-F238E27FC236}">
              <a16:creationId xmlns:a16="http://schemas.microsoft.com/office/drawing/2014/main" id="{F2628C78-A70E-41BF-A72A-CB9DC41D6FC9}"/>
            </a:ext>
          </a:extLst>
        </xdr:cNvPr>
        <xdr:cNvSpPr txBox="1"/>
      </xdr:nvSpPr>
      <xdr:spPr>
        <a:xfrm>
          <a:off x="6738722" y="15065375"/>
          <a:ext cx="2325904" cy="539750"/>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a:effectLst/>
            </a:rPr>
            <a:t>Campus Managment für Studierende</a:t>
          </a:r>
        </a:p>
      </xdr:txBody>
    </xdr:sp>
    <xdr:clientData/>
  </xdr:twoCellAnchor>
  <xdr:twoCellAnchor>
    <xdr:from>
      <xdr:col>9</xdr:col>
      <xdr:colOff>66471</xdr:colOff>
      <xdr:row>38</xdr:row>
      <xdr:rowOff>285750</xdr:rowOff>
    </xdr:from>
    <xdr:to>
      <xdr:col>11</xdr:col>
      <xdr:colOff>650875</xdr:colOff>
      <xdr:row>39</xdr:row>
      <xdr:rowOff>82082</xdr:rowOff>
    </xdr:to>
    <xdr:sp macro="" textlink="">
      <xdr:nvSpPr>
        <xdr:cNvPr id="14" name="Textfeld 1">
          <a:hlinkClick xmlns:r="http://schemas.openxmlformats.org/officeDocument/2006/relationships" r:id="rId9"/>
          <a:extLst>
            <a:ext uri="{FF2B5EF4-FFF2-40B4-BE49-F238E27FC236}">
              <a16:creationId xmlns:a16="http://schemas.microsoft.com/office/drawing/2014/main" id="{83109A68-BBCB-4679-977C-CCE7F79DD0E3}"/>
            </a:ext>
          </a:extLst>
        </xdr:cNvPr>
        <xdr:cNvSpPr txBox="1"/>
      </xdr:nvSpPr>
      <xdr:spPr>
        <a:xfrm>
          <a:off x="6733971" y="15684500"/>
          <a:ext cx="2330654" cy="25670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Ilias</a:t>
          </a:r>
        </a:p>
      </xdr:txBody>
    </xdr:sp>
    <xdr:clientData/>
  </xdr:twoCellAnchor>
  <xdr:twoCellAnchor>
    <xdr:from>
      <xdr:col>9</xdr:col>
      <xdr:colOff>56853</xdr:colOff>
      <xdr:row>45</xdr:row>
      <xdr:rowOff>317499</xdr:rowOff>
    </xdr:from>
    <xdr:to>
      <xdr:col>11</xdr:col>
      <xdr:colOff>635001</xdr:colOff>
      <xdr:row>47</xdr:row>
      <xdr:rowOff>63499</xdr:rowOff>
    </xdr:to>
    <xdr:sp macro="" textlink="">
      <xdr:nvSpPr>
        <xdr:cNvPr id="15" name="Textfeld 1">
          <a:hlinkClick xmlns:r="http://schemas.openxmlformats.org/officeDocument/2006/relationships" r:id="rId10"/>
          <a:extLst>
            <a:ext uri="{FF2B5EF4-FFF2-40B4-BE49-F238E27FC236}">
              <a16:creationId xmlns:a16="http://schemas.microsoft.com/office/drawing/2014/main" id="{3A47BA25-D583-4982-BA6F-4EBB055C88E8}"/>
            </a:ext>
          </a:extLst>
        </xdr:cNvPr>
        <xdr:cNvSpPr txBox="1"/>
      </xdr:nvSpPr>
      <xdr:spPr>
        <a:xfrm>
          <a:off x="6724353" y="18811874"/>
          <a:ext cx="2324398" cy="508000"/>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Informationen zum Master of Education</a:t>
          </a:r>
        </a:p>
      </xdr:txBody>
    </xdr:sp>
    <xdr:clientData/>
  </xdr:twoCellAnchor>
  <xdr:twoCellAnchor>
    <xdr:from>
      <xdr:col>9</xdr:col>
      <xdr:colOff>71221</xdr:colOff>
      <xdr:row>43</xdr:row>
      <xdr:rowOff>365125</xdr:rowOff>
    </xdr:from>
    <xdr:to>
      <xdr:col>11</xdr:col>
      <xdr:colOff>650875</xdr:colOff>
      <xdr:row>44</xdr:row>
      <xdr:rowOff>256826</xdr:rowOff>
    </xdr:to>
    <xdr:sp macro="" textlink="">
      <xdr:nvSpPr>
        <xdr:cNvPr id="16" name="Textfeld 1">
          <a:hlinkClick xmlns:r="http://schemas.openxmlformats.org/officeDocument/2006/relationships" r:id="rId11"/>
          <a:extLst>
            <a:ext uri="{FF2B5EF4-FFF2-40B4-BE49-F238E27FC236}">
              <a16:creationId xmlns:a16="http://schemas.microsoft.com/office/drawing/2014/main" id="{5E3A3C70-7E4A-42A6-BE65-373CA47916D8}"/>
            </a:ext>
          </a:extLst>
        </xdr:cNvPr>
        <xdr:cNvSpPr txBox="1"/>
      </xdr:nvSpPr>
      <xdr:spPr>
        <a:xfrm>
          <a:off x="6738721" y="18018125"/>
          <a:ext cx="2325904" cy="272701"/>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House of Competence</a:t>
          </a:r>
        </a:p>
      </xdr:txBody>
    </xdr:sp>
    <xdr:clientData/>
  </xdr:twoCellAnchor>
  <xdr:twoCellAnchor>
    <xdr:from>
      <xdr:col>9</xdr:col>
      <xdr:colOff>63500</xdr:colOff>
      <xdr:row>33</xdr:row>
      <xdr:rowOff>365125</xdr:rowOff>
    </xdr:from>
    <xdr:to>
      <xdr:col>11</xdr:col>
      <xdr:colOff>650875</xdr:colOff>
      <xdr:row>34</xdr:row>
      <xdr:rowOff>376353</xdr:rowOff>
    </xdr:to>
    <xdr:sp macro="" textlink="">
      <xdr:nvSpPr>
        <xdr:cNvPr id="18" name="Textfeld 1">
          <a:hlinkClick xmlns:r="http://schemas.openxmlformats.org/officeDocument/2006/relationships" r:id="rId12"/>
          <a:extLst>
            <a:ext uri="{FF2B5EF4-FFF2-40B4-BE49-F238E27FC236}">
              <a16:creationId xmlns:a16="http://schemas.microsoft.com/office/drawing/2014/main" id="{EC987489-E84D-4044-8343-A012869A767C}"/>
            </a:ext>
          </a:extLst>
        </xdr:cNvPr>
        <xdr:cNvSpPr txBox="1"/>
      </xdr:nvSpPr>
      <xdr:spPr>
        <a:xfrm>
          <a:off x="6731000" y="13779500"/>
          <a:ext cx="2333625" cy="392228"/>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Überblick zur Informatik Lehramt B.ED.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64796</xdr:colOff>
      <xdr:row>32</xdr:row>
      <xdr:rowOff>64795</xdr:rowOff>
    </xdr:from>
    <xdr:to>
      <xdr:col>11</xdr:col>
      <xdr:colOff>829388</xdr:colOff>
      <xdr:row>49</xdr:row>
      <xdr:rowOff>259183</xdr:rowOff>
    </xdr:to>
    <xdr:sp macro="" textlink="">
      <xdr:nvSpPr>
        <xdr:cNvPr id="3" name="Textfeld 4">
          <a:extLst>
            <a:ext uri="{FF2B5EF4-FFF2-40B4-BE49-F238E27FC236}">
              <a16:creationId xmlns:a16="http://schemas.microsoft.com/office/drawing/2014/main" id="{00000000-0008-0000-0100-000003000000}"/>
            </a:ext>
          </a:extLst>
        </xdr:cNvPr>
        <xdr:cNvSpPr txBox="1"/>
      </xdr:nvSpPr>
      <xdr:spPr>
        <a:xfrm>
          <a:off x="6531429" y="12881428"/>
          <a:ext cx="2527041" cy="6751735"/>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0" marR="0" indent="0" algn="l" defTabSz="914400" latinLnBrk="0">
            <a:lnSpc>
              <a:spcPct val="100000"/>
            </a:lnSpc>
            <a:spcBef>
              <a:spcPts val="0"/>
            </a:spcBef>
            <a:spcAft>
              <a:spcPts val="0"/>
            </a:spcAft>
            <a:buClrTx/>
            <a:buSzTx/>
            <a:buFontTx/>
            <a:buNone/>
            <a:tabLst/>
            <a:defRPr sz="1200" b="1" i="0" u="none" strike="noStrike" cap="none" spc="0" baseline="0">
              <a:solidFill>
                <a:srgbClr val="0070C0"/>
              </a:solidFill>
              <a:uFillTx/>
              <a:latin typeface="Arial"/>
              <a:ea typeface="Arial"/>
              <a:cs typeface="Arial"/>
              <a:sym typeface="Arial"/>
            </a:defRPr>
          </a:pPr>
          <a:r>
            <a:rPr sz="1200" b="1" i="0" u="none" strike="noStrike" cap="none" spc="0" baseline="0">
              <a:solidFill>
                <a:srgbClr val="0070C0"/>
              </a:solidFill>
              <a:uFillTx/>
              <a:latin typeface="Arial"/>
              <a:ea typeface="Arial"/>
              <a:cs typeface="Arial"/>
              <a:sym typeface="Arial"/>
            </a:rPr>
            <a:t>Wichtige Links</a:t>
          </a:r>
        </a:p>
      </xdr:txBody>
    </xdr:sp>
    <xdr:clientData/>
  </xdr:twoCellAnchor>
  <xdr:twoCellAnchor>
    <xdr:from>
      <xdr:col>9</xdr:col>
      <xdr:colOff>67916</xdr:colOff>
      <xdr:row>42</xdr:row>
      <xdr:rowOff>200662</xdr:rowOff>
    </xdr:from>
    <xdr:to>
      <xdr:col>11</xdr:col>
      <xdr:colOff>777550</xdr:colOff>
      <xdr:row>44</xdr:row>
      <xdr:rowOff>99950</xdr:rowOff>
    </xdr:to>
    <xdr:sp macro="" textlink="">
      <xdr:nvSpPr>
        <xdr:cNvPr id="6" name="Textfeld 1">
          <a:hlinkClick xmlns:r="http://schemas.openxmlformats.org/officeDocument/2006/relationships" r:id="rId1"/>
          <a:extLst>
            <a:ext uri="{FF2B5EF4-FFF2-40B4-BE49-F238E27FC236}">
              <a16:creationId xmlns:a16="http://schemas.microsoft.com/office/drawing/2014/main" id="{F4A60D60-802C-9044-8033-440BD09BDABA}"/>
            </a:ext>
          </a:extLst>
        </xdr:cNvPr>
        <xdr:cNvSpPr txBox="1"/>
      </xdr:nvSpPr>
      <xdr:spPr>
        <a:xfrm>
          <a:off x="6534549" y="16866172"/>
          <a:ext cx="2472083" cy="650921"/>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ZLB - Zentrum für Lehrerbildung (Resourcen für Lehramt Studierende, usw.)</a:t>
          </a:r>
        </a:p>
      </xdr:txBody>
    </xdr:sp>
    <xdr:clientData/>
  </xdr:twoCellAnchor>
  <xdr:twoCellAnchor>
    <xdr:from>
      <xdr:col>9</xdr:col>
      <xdr:colOff>65214</xdr:colOff>
      <xdr:row>32</xdr:row>
      <xdr:rowOff>320027</xdr:rowOff>
    </xdr:from>
    <xdr:to>
      <xdr:col>11</xdr:col>
      <xdr:colOff>751632</xdr:colOff>
      <xdr:row>34</xdr:row>
      <xdr:rowOff>51337</xdr:rowOff>
    </xdr:to>
    <xdr:sp macro="" textlink="">
      <xdr:nvSpPr>
        <xdr:cNvPr id="8" name="Textfeld 1">
          <a:hlinkClick xmlns:r="http://schemas.openxmlformats.org/officeDocument/2006/relationships" r:id="rId2"/>
          <a:extLst>
            <a:ext uri="{FF2B5EF4-FFF2-40B4-BE49-F238E27FC236}">
              <a16:creationId xmlns:a16="http://schemas.microsoft.com/office/drawing/2014/main" id="{55141DB6-1FA7-DB40-BE1D-F810E1C9C6F4}"/>
            </a:ext>
          </a:extLst>
        </xdr:cNvPr>
        <xdr:cNvSpPr txBox="1"/>
      </xdr:nvSpPr>
      <xdr:spPr>
        <a:xfrm>
          <a:off x="6531847" y="13136660"/>
          <a:ext cx="2448867" cy="392228"/>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Überblick zur Informatik Lehramt B.ED.</a:t>
          </a:r>
        </a:p>
      </xdr:txBody>
    </xdr:sp>
    <xdr:clientData/>
  </xdr:twoCellAnchor>
  <xdr:twoCellAnchor>
    <xdr:from>
      <xdr:col>9</xdr:col>
      <xdr:colOff>70995</xdr:colOff>
      <xdr:row>44</xdr:row>
      <xdr:rowOff>233267</xdr:rowOff>
    </xdr:from>
    <xdr:to>
      <xdr:col>11</xdr:col>
      <xdr:colOff>751632</xdr:colOff>
      <xdr:row>45</xdr:row>
      <xdr:rowOff>116633</xdr:rowOff>
    </xdr:to>
    <xdr:sp macro="" textlink="">
      <xdr:nvSpPr>
        <xdr:cNvPr id="9" name="Textfeld 1">
          <a:hlinkClick xmlns:r="http://schemas.openxmlformats.org/officeDocument/2006/relationships" r:id="rId3"/>
          <a:extLst>
            <a:ext uri="{FF2B5EF4-FFF2-40B4-BE49-F238E27FC236}">
              <a16:creationId xmlns:a16="http://schemas.microsoft.com/office/drawing/2014/main" id="{F39ABE3A-BA94-C34C-86CE-1F9B25535C67}"/>
            </a:ext>
          </a:extLst>
        </xdr:cNvPr>
        <xdr:cNvSpPr txBox="1"/>
      </xdr:nvSpPr>
      <xdr:spPr>
        <a:xfrm>
          <a:off x="6537628" y="17650410"/>
          <a:ext cx="2443086" cy="33693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Mentoring@Lehramt</a:t>
          </a:r>
        </a:p>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endParaRPr lang="de-DE" sz="1200" b="0" i="0" u="none" strike="noStrike" cap="none" spc="0" baseline="0">
            <a:solidFill>
              <a:srgbClr val="000000"/>
            </a:solidFill>
            <a:uFillTx/>
            <a:latin typeface="Arial"/>
            <a:ea typeface="Arial"/>
            <a:cs typeface="Arial"/>
            <a:sym typeface="Arial"/>
          </a:endParaRPr>
        </a:p>
      </xdr:txBody>
    </xdr:sp>
    <xdr:clientData/>
  </xdr:twoCellAnchor>
  <xdr:twoCellAnchor>
    <xdr:from>
      <xdr:col>9</xdr:col>
      <xdr:colOff>66053</xdr:colOff>
      <xdr:row>34</xdr:row>
      <xdr:rowOff>113288</xdr:rowOff>
    </xdr:from>
    <xdr:to>
      <xdr:col>11</xdr:col>
      <xdr:colOff>777550</xdr:colOff>
      <xdr:row>35</xdr:row>
      <xdr:rowOff>220306</xdr:rowOff>
    </xdr:to>
    <xdr:sp macro="" textlink="">
      <xdr:nvSpPr>
        <xdr:cNvPr id="11" name="Textfeld 1">
          <a:hlinkClick xmlns:r="http://schemas.openxmlformats.org/officeDocument/2006/relationships" r:id="rId4"/>
          <a:extLst>
            <a:ext uri="{FF2B5EF4-FFF2-40B4-BE49-F238E27FC236}">
              <a16:creationId xmlns:a16="http://schemas.microsoft.com/office/drawing/2014/main" id="{2912E5D9-2E10-427B-83B3-B89D8F82EC94}"/>
            </a:ext>
          </a:extLst>
        </xdr:cNvPr>
        <xdr:cNvSpPr txBox="1"/>
      </xdr:nvSpPr>
      <xdr:spPr>
        <a:xfrm>
          <a:off x="6532686" y="13590839"/>
          <a:ext cx="2473946" cy="45691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b="0" i="0" baseline="0">
              <a:effectLst/>
              <a:latin typeface="+mn-lt"/>
              <a:ea typeface="+mn-ea"/>
              <a:cs typeface="+mn-cs"/>
            </a:rPr>
            <a:t>Modulhandbuch Informatik SPO 2016</a:t>
          </a:r>
        </a:p>
      </xdr:txBody>
    </xdr:sp>
    <xdr:clientData/>
  </xdr:twoCellAnchor>
  <xdr:twoCellAnchor>
    <xdr:from>
      <xdr:col>9</xdr:col>
      <xdr:colOff>63706</xdr:colOff>
      <xdr:row>40</xdr:row>
      <xdr:rowOff>181430</xdr:rowOff>
    </xdr:from>
    <xdr:to>
      <xdr:col>11</xdr:col>
      <xdr:colOff>764591</xdr:colOff>
      <xdr:row>41</xdr:row>
      <xdr:rowOff>96994</xdr:rowOff>
    </xdr:to>
    <xdr:sp macro="" textlink="">
      <xdr:nvSpPr>
        <xdr:cNvPr id="12" name="Textfeld 1">
          <a:hlinkClick xmlns:r="http://schemas.openxmlformats.org/officeDocument/2006/relationships" r:id="rId5"/>
          <a:extLst>
            <a:ext uri="{FF2B5EF4-FFF2-40B4-BE49-F238E27FC236}">
              <a16:creationId xmlns:a16="http://schemas.microsoft.com/office/drawing/2014/main" id="{7CC1CC65-DE52-4D48-A227-CA45439EDB01}"/>
            </a:ext>
          </a:extLst>
        </xdr:cNvPr>
        <xdr:cNvSpPr txBox="1"/>
      </xdr:nvSpPr>
      <xdr:spPr>
        <a:xfrm>
          <a:off x="6530339" y="15965716"/>
          <a:ext cx="2463334" cy="34321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b="0" i="0" baseline="0">
              <a:effectLst/>
              <a:latin typeface="+mn-lt"/>
              <a:ea typeface="+mn-ea"/>
              <a:cs typeface="+mn-cs"/>
            </a:rPr>
            <a:t>Prüfungsordnung (Informatik)</a:t>
          </a:r>
        </a:p>
      </xdr:txBody>
    </xdr:sp>
    <xdr:clientData/>
  </xdr:twoCellAnchor>
  <xdr:twoCellAnchor>
    <xdr:from>
      <xdr:col>9</xdr:col>
      <xdr:colOff>59869</xdr:colOff>
      <xdr:row>37</xdr:row>
      <xdr:rowOff>39011</xdr:rowOff>
    </xdr:from>
    <xdr:to>
      <xdr:col>11</xdr:col>
      <xdr:colOff>764592</xdr:colOff>
      <xdr:row>37</xdr:row>
      <xdr:rowOff>298062</xdr:rowOff>
    </xdr:to>
    <xdr:sp macro="" textlink="">
      <xdr:nvSpPr>
        <xdr:cNvPr id="13" name="Textfeld 1">
          <a:hlinkClick xmlns:r="http://schemas.openxmlformats.org/officeDocument/2006/relationships" r:id="rId6"/>
          <a:extLst>
            <a:ext uri="{FF2B5EF4-FFF2-40B4-BE49-F238E27FC236}">
              <a16:creationId xmlns:a16="http://schemas.microsoft.com/office/drawing/2014/main" id="{41EB02FB-1AD7-41FE-8784-46ACFA624A73}"/>
            </a:ext>
          </a:extLst>
        </xdr:cNvPr>
        <xdr:cNvSpPr txBox="1"/>
      </xdr:nvSpPr>
      <xdr:spPr>
        <a:xfrm>
          <a:off x="6526502" y="14669929"/>
          <a:ext cx="2467172" cy="259051"/>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baseline="0">
              <a:effectLst/>
              <a:latin typeface="+mn-lt"/>
              <a:ea typeface="+mn-ea"/>
              <a:cs typeface="+mn-cs"/>
              <a:sym typeface="Arial"/>
            </a:rPr>
            <a:t>Vorlesungsverzeichnis</a:t>
          </a:r>
          <a:endParaRPr lang="de-DE" sz="1200" b="0" i="0" u="none" strike="noStrike" cap="none" spc="0" baseline="0">
            <a:solidFill>
              <a:srgbClr val="000000"/>
            </a:solidFill>
            <a:uFillTx/>
            <a:latin typeface="Arial"/>
            <a:ea typeface="Arial"/>
            <a:cs typeface="Arial"/>
            <a:sym typeface="Arial"/>
          </a:endParaRPr>
        </a:p>
      </xdr:txBody>
    </xdr:sp>
    <xdr:clientData/>
  </xdr:twoCellAnchor>
  <xdr:twoCellAnchor>
    <xdr:from>
      <xdr:col>9</xdr:col>
      <xdr:colOff>58360</xdr:colOff>
      <xdr:row>46</xdr:row>
      <xdr:rowOff>282698</xdr:rowOff>
    </xdr:from>
    <xdr:to>
      <xdr:col>11</xdr:col>
      <xdr:colOff>738673</xdr:colOff>
      <xdr:row>47</xdr:row>
      <xdr:rowOff>194387</xdr:rowOff>
    </xdr:to>
    <xdr:sp macro="" textlink="">
      <xdr:nvSpPr>
        <xdr:cNvPr id="14" name="Textfeld 1">
          <a:hlinkClick xmlns:r="http://schemas.openxmlformats.org/officeDocument/2006/relationships" r:id="rId7"/>
          <a:extLst>
            <a:ext uri="{FF2B5EF4-FFF2-40B4-BE49-F238E27FC236}">
              <a16:creationId xmlns:a16="http://schemas.microsoft.com/office/drawing/2014/main" id="{27E104D8-E177-4559-AA3D-537DA55ED6E0}"/>
            </a:ext>
          </a:extLst>
        </xdr:cNvPr>
        <xdr:cNvSpPr txBox="1"/>
      </xdr:nvSpPr>
      <xdr:spPr>
        <a:xfrm>
          <a:off x="6524993" y="18503310"/>
          <a:ext cx="2442762" cy="261587"/>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WiWi-Portal</a:t>
          </a:r>
        </a:p>
      </xdr:txBody>
    </xdr:sp>
    <xdr:clientData/>
  </xdr:twoCellAnchor>
  <xdr:twoCellAnchor>
    <xdr:from>
      <xdr:col>9</xdr:col>
      <xdr:colOff>69813</xdr:colOff>
      <xdr:row>41</xdr:row>
      <xdr:rowOff>198663</xdr:rowOff>
    </xdr:from>
    <xdr:to>
      <xdr:col>11</xdr:col>
      <xdr:colOff>764592</xdr:colOff>
      <xdr:row>42</xdr:row>
      <xdr:rowOff>76858</xdr:rowOff>
    </xdr:to>
    <xdr:sp macro="" textlink="">
      <xdr:nvSpPr>
        <xdr:cNvPr id="15" name="Textfeld 1">
          <a:hlinkClick xmlns:r="http://schemas.openxmlformats.org/officeDocument/2006/relationships" r:id="rId8"/>
          <a:extLst>
            <a:ext uri="{FF2B5EF4-FFF2-40B4-BE49-F238E27FC236}">
              <a16:creationId xmlns:a16="http://schemas.microsoft.com/office/drawing/2014/main" id="{C7CD79A5-6214-4A7E-8DB5-93AFAF53A67F}"/>
            </a:ext>
          </a:extLst>
        </xdr:cNvPr>
        <xdr:cNvSpPr txBox="1"/>
      </xdr:nvSpPr>
      <xdr:spPr>
        <a:xfrm>
          <a:off x="6536446" y="16410602"/>
          <a:ext cx="2457228" cy="33176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baseline="0">
              <a:effectLst/>
              <a:latin typeface="+mn-lt"/>
              <a:ea typeface="+mn-ea"/>
              <a:cs typeface="+mn-cs"/>
              <a:sym typeface="Arial"/>
            </a:rPr>
            <a:t>FAQ-Wiki vom ISS </a:t>
          </a:r>
          <a:endParaRPr lang="de-DE" sz="1200" b="0" i="0" u="none" strike="noStrike" cap="none" spc="0" baseline="0">
            <a:solidFill>
              <a:srgbClr val="000000"/>
            </a:solidFill>
            <a:uFillTx/>
            <a:latin typeface="Arial"/>
            <a:ea typeface="Arial"/>
            <a:cs typeface="Arial"/>
            <a:sym typeface="Arial"/>
          </a:endParaRPr>
        </a:p>
      </xdr:txBody>
    </xdr:sp>
    <xdr:clientData/>
  </xdr:twoCellAnchor>
  <xdr:twoCellAnchor>
    <xdr:from>
      <xdr:col>9</xdr:col>
      <xdr:colOff>68304</xdr:colOff>
      <xdr:row>38</xdr:row>
      <xdr:rowOff>34336</xdr:rowOff>
    </xdr:from>
    <xdr:to>
      <xdr:col>11</xdr:col>
      <xdr:colOff>751633</xdr:colOff>
      <xdr:row>39</xdr:row>
      <xdr:rowOff>59452</xdr:rowOff>
    </xdr:to>
    <xdr:sp macro="" textlink="">
      <xdr:nvSpPr>
        <xdr:cNvPr id="16" name="Textfeld 1">
          <a:hlinkClick xmlns:r="http://schemas.openxmlformats.org/officeDocument/2006/relationships" r:id="rId9"/>
          <a:extLst>
            <a:ext uri="{FF2B5EF4-FFF2-40B4-BE49-F238E27FC236}">
              <a16:creationId xmlns:a16="http://schemas.microsoft.com/office/drawing/2014/main" id="{B6C2D936-D80C-44B1-A502-2F420F72F431}"/>
            </a:ext>
          </a:extLst>
        </xdr:cNvPr>
        <xdr:cNvSpPr txBox="1"/>
      </xdr:nvSpPr>
      <xdr:spPr>
        <a:xfrm>
          <a:off x="6534937" y="15015152"/>
          <a:ext cx="2445778" cy="478688"/>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a:effectLst/>
            </a:rPr>
            <a:t>Campus Managment für Studierende</a:t>
          </a:r>
        </a:p>
      </xdr:txBody>
    </xdr:sp>
    <xdr:clientData/>
  </xdr:twoCellAnchor>
  <xdr:twoCellAnchor>
    <xdr:from>
      <xdr:col>9</xdr:col>
      <xdr:colOff>69812</xdr:colOff>
      <xdr:row>47</xdr:row>
      <xdr:rowOff>315791</xdr:rowOff>
    </xdr:from>
    <xdr:to>
      <xdr:col>11</xdr:col>
      <xdr:colOff>751633</xdr:colOff>
      <xdr:row>48</xdr:row>
      <xdr:rowOff>346155</xdr:rowOff>
    </xdr:to>
    <xdr:sp macro="" textlink="">
      <xdr:nvSpPr>
        <xdr:cNvPr id="18" name="Textfeld 1">
          <a:hlinkClick xmlns:r="http://schemas.openxmlformats.org/officeDocument/2006/relationships" r:id="rId10"/>
          <a:extLst>
            <a:ext uri="{FF2B5EF4-FFF2-40B4-BE49-F238E27FC236}">
              <a16:creationId xmlns:a16="http://schemas.microsoft.com/office/drawing/2014/main" id="{CE2D9FB7-B9A3-4A0C-94F8-6ADBC0781ECC}"/>
            </a:ext>
          </a:extLst>
        </xdr:cNvPr>
        <xdr:cNvSpPr txBox="1"/>
      </xdr:nvSpPr>
      <xdr:spPr>
        <a:xfrm>
          <a:off x="6536445" y="18886301"/>
          <a:ext cx="2444270" cy="48393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Informationen zum Master of Education</a:t>
          </a:r>
        </a:p>
      </xdr:txBody>
    </xdr:sp>
    <xdr:clientData/>
  </xdr:twoCellAnchor>
  <xdr:twoCellAnchor>
    <xdr:from>
      <xdr:col>9</xdr:col>
      <xdr:colOff>68304</xdr:colOff>
      <xdr:row>45</xdr:row>
      <xdr:rowOff>248689</xdr:rowOff>
    </xdr:from>
    <xdr:to>
      <xdr:col>11</xdr:col>
      <xdr:colOff>751632</xdr:colOff>
      <xdr:row>46</xdr:row>
      <xdr:rowOff>142552</xdr:rowOff>
    </xdr:to>
    <xdr:sp macro="" textlink="">
      <xdr:nvSpPr>
        <xdr:cNvPr id="19" name="Textfeld 1">
          <a:hlinkClick xmlns:r="http://schemas.openxmlformats.org/officeDocument/2006/relationships" r:id="rId11"/>
          <a:extLst>
            <a:ext uri="{FF2B5EF4-FFF2-40B4-BE49-F238E27FC236}">
              <a16:creationId xmlns:a16="http://schemas.microsoft.com/office/drawing/2014/main" id="{8AF12F5A-5B06-485D-B1BD-FA665F74BCE1}"/>
            </a:ext>
          </a:extLst>
        </xdr:cNvPr>
        <xdr:cNvSpPr txBox="1"/>
      </xdr:nvSpPr>
      <xdr:spPr>
        <a:xfrm>
          <a:off x="6534937" y="18119403"/>
          <a:ext cx="2445777" cy="243761"/>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House of Competence</a:t>
          </a:r>
        </a:p>
      </xdr:txBody>
    </xdr:sp>
    <xdr:clientData/>
  </xdr:twoCellAnchor>
  <xdr:twoCellAnchor>
    <xdr:from>
      <xdr:col>9</xdr:col>
      <xdr:colOff>67736</xdr:colOff>
      <xdr:row>35</xdr:row>
      <xdr:rowOff>289860</xdr:rowOff>
    </xdr:from>
    <xdr:to>
      <xdr:col>11</xdr:col>
      <xdr:colOff>764591</xdr:colOff>
      <xdr:row>36</xdr:row>
      <xdr:rowOff>309099</xdr:rowOff>
    </xdr:to>
    <xdr:sp macro="" textlink="">
      <xdr:nvSpPr>
        <xdr:cNvPr id="21" name="Textfeld 1">
          <a:hlinkClick xmlns:r="http://schemas.openxmlformats.org/officeDocument/2006/relationships" r:id="rId12"/>
          <a:extLst>
            <a:ext uri="{FF2B5EF4-FFF2-40B4-BE49-F238E27FC236}">
              <a16:creationId xmlns:a16="http://schemas.microsoft.com/office/drawing/2014/main" id="{F923BC8B-AAB2-446A-8D7A-64CE1D75B65F}"/>
            </a:ext>
          </a:extLst>
        </xdr:cNvPr>
        <xdr:cNvSpPr txBox="1"/>
      </xdr:nvSpPr>
      <xdr:spPr>
        <a:xfrm>
          <a:off x="6534369" y="14117309"/>
          <a:ext cx="2459304" cy="472810"/>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indent="-171450" latinLnBrk="0">
            <a:buFont typeface="Arial" panose="020B0604020202020204" pitchFamily="34" charset="0"/>
            <a:buChar char="•"/>
          </a:pPr>
          <a:r>
            <a:rPr lang="de-DE" sz="1200" b="0" i="0" baseline="0">
              <a:effectLst/>
              <a:latin typeface="+mn-lt"/>
              <a:ea typeface="+mn-ea"/>
              <a:cs typeface="+mn-cs"/>
            </a:rPr>
            <a:t>Modulhandbuch Mathematik SPO 2015</a:t>
          </a:r>
        </a:p>
      </xdr:txBody>
    </xdr:sp>
    <xdr:clientData/>
  </xdr:twoCellAnchor>
  <xdr:twoCellAnchor>
    <xdr:from>
      <xdr:col>9</xdr:col>
      <xdr:colOff>64797</xdr:colOff>
      <xdr:row>9</xdr:row>
      <xdr:rowOff>194388</xdr:rowOff>
    </xdr:from>
    <xdr:to>
      <xdr:col>11</xdr:col>
      <xdr:colOff>829388</xdr:colOff>
      <xdr:row>30</xdr:row>
      <xdr:rowOff>323980</xdr:rowOff>
    </xdr:to>
    <xdr:sp macro="" textlink="">
      <xdr:nvSpPr>
        <xdr:cNvPr id="22" name="Textfeld 2">
          <a:extLst>
            <a:ext uri="{FF2B5EF4-FFF2-40B4-BE49-F238E27FC236}">
              <a16:creationId xmlns:a16="http://schemas.microsoft.com/office/drawing/2014/main" id="{167F86F4-8D63-D146-A935-FE32E9569CE5}"/>
            </a:ext>
          </a:extLst>
        </xdr:cNvPr>
        <xdr:cNvSpPr txBox="1"/>
      </xdr:nvSpPr>
      <xdr:spPr>
        <a:xfrm>
          <a:off x="6531430" y="4963368"/>
          <a:ext cx="2527040" cy="746449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64008" rtlCol="0" anchor="t"/>
        <a:lstStyle/>
        <a:p>
          <a:r>
            <a:rPr lang="de-DE" sz="1200" b="1">
              <a:solidFill>
                <a:srgbClr val="0070C0"/>
              </a:solidFill>
              <a:latin typeface="Arial" panose="020B0604020202020204" pitchFamily="34" charset="0"/>
              <a:cs typeface="Arial" panose="020B0604020202020204" pitchFamily="34" charset="0"/>
            </a:rPr>
            <a:t>Orientierungsprüfungen</a:t>
          </a:r>
        </a:p>
        <a:p>
          <a:pPr marL="171450" indent="-171450">
            <a:buFont typeface="Arial" panose="020B0604020202020204" pitchFamily="34" charset="0"/>
            <a:buChar char="•"/>
          </a:pPr>
          <a:r>
            <a:rPr lang="de-DE" sz="1150">
              <a:latin typeface="Arial" panose="020B0604020202020204" pitchFamily="34" charset="0"/>
              <a:cs typeface="Arial" panose="020B0604020202020204" pitchFamily="34" charset="0"/>
            </a:rPr>
            <a:t>Empfehlung: bis Ende des zweiten Semesters</a:t>
          </a:r>
          <a:r>
            <a:rPr lang="de-DE" sz="1150" baseline="0">
              <a:latin typeface="Arial" panose="020B0604020202020204" pitchFamily="34" charset="0"/>
              <a:cs typeface="Arial" panose="020B0604020202020204" pitchFamily="34" charset="0"/>
            </a:rPr>
            <a:t> die Prüfungen antreten. (Zweitversuch im dritten Semester)</a:t>
          </a:r>
        </a:p>
        <a:p>
          <a:pPr marL="171450" indent="-171450">
            <a:buFont typeface="Arial" panose="020B0604020202020204" pitchFamily="34" charset="0"/>
            <a:buChar char="•"/>
          </a:pPr>
          <a:endParaRPr kumimoji="0" lang="de-DE" sz="30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kumimoji="0" lang="de-DE" sz="1150" b="0" i="0" u="none" strike="noStrike" kern="0" cap="none" spc="0" normalizeH="0" baseline="0" noProof="0">
              <a:ln>
                <a:noFill/>
              </a:ln>
              <a:solidFill>
                <a:srgbClr val="000000"/>
              </a:solidFill>
              <a:effectLst/>
              <a:uLnTx/>
              <a:uFillTx/>
              <a:latin typeface="Arial" panose="020B0604020202020204" pitchFamily="34" charset="0"/>
              <a:cs typeface="Arial" panose="020B0604020202020204" pitchFamily="34" charset="0"/>
            </a:rPr>
            <a:t>Pflicht: bis Ende des dritten </a:t>
          </a:r>
          <a:r>
            <a:rPr kumimoji="0" lang="de-DE" sz="115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rPr>
            <a:t>Semesters die Prüfungen in einem der beiden Fächern zu  bestehen</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endParaRPr kumimoji="0" lang="de-DE" sz="3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de-DE" sz="1150">
              <a:latin typeface="Arial" panose="020B0604020202020204" pitchFamily="34" charset="0"/>
              <a:cs typeface="Arial" panose="020B0604020202020204" pitchFamily="34" charset="0"/>
            </a:rPr>
            <a:t>Bei nachweislicher Teilnahme am MINT-Kolleg Verlängerung des Prüfungszeitraums möglich</a:t>
          </a:r>
        </a:p>
        <a:p>
          <a:pPr marL="171450" indent="-171450">
            <a:buFont typeface="Arial" panose="020B0604020202020204" pitchFamily="34" charset="0"/>
            <a:buChar char="•"/>
          </a:pPr>
          <a:endParaRPr lang="de-DE" sz="3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a:latin typeface="Arial" panose="020B0604020202020204" pitchFamily="34" charset="0"/>
              <a:cs typeface="Arial" panose="020B0604020202020204" pitchFamily="34" charset="0"/>
            </a:rPr>
            <a:t>Kein</a:t>
          </a:r>
          <a:r>
            <a:rPr lang="de-DE" sz="1150" baseline="0">
              <a:latin typeface="Arial" panose="020B0604020202020204" pitchFamily="34" charset="0"/>
              <a:cs typeface="Arial" panose="020B0604020202020204" pitchFamily="34" charset="0"/>
            </a:rPr>
            <a:t> Härtefallantrag möglich</a:t>
          </a:r>
        </a:p>
        <a:p>
          <a:pPr marL="171450" indent="-171450">
            <a:buFont typeface="Arial" panose="020B0604020202020204" pitchFamily="34" charset="0"/>
            <a:buChar char="•"/>
          </a:pPr>
          <a:endParaRPr lang="de-DE" sz="300" baseline="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a:latin typeface="Arial" panose="020B0604020202020204" pitchFamily="34" charset="0"/>
              <a:cs typeface="Arial" panose="020B0604020202020204" pitchFamily="34" charset="0"/>
            </a:rPr>
            <a:t>Müssen in einem der beiden</a:t>
          </a:r>
          <a:r>
            <a:rPr lang="de-DE" sz="1150" baseline="0">
              <a:latin typeface="Arial" panose="020B0604020202020204" pitchFamily="34" charset="0"/>
              <a:cs typeface="Arial" panose="020B0604020202020204" pitchFamily="34" charset="0"/>
            </a:rPr>
            <a:t> Fächer absolviert werden</a:t>
          </a:r>
          <a:endParaRPr lang="de-DE" sz="1150">
            <a:solidFill>
              <a:srgbClr val="0070C0"/>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endParaRPr lang="de-DE" sz="300" baseline="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endParaRPr lang="de-DE" sz="300" baseline="0">
            <a:solidFill>
              <a:schemeClr val="dk1"/>
            </a:solidFill>
            <a:latin typeface="Arial" panose="020B0604020202020204" pitchFamily="34" charset="0"/>
            <a:ea typeface="+mn-ea"/>
            <a:cs typeface="Arial" panose="020B0604020202020204" pitchFamily="34" charset="0"/>
          </a:endParaRPr>
        </a:p>
        <a:p>
          <a:pPr marL="0" indent="0">
            <a:buFontTx/>
            <a:buNone/>
          </a:pPr>
          <a:r>
            <a:rPr lang="de-DE" sz="1200" b="1">
              <a:solidFill>
                <a:srgbClr val="0070C0"/>
              </a:solidFill>
              <a:latin typeface="Arial" panose="020B0604020202020204" pitchFamily="34" charset="0"/>
              <a:ea typeface="+mn-ea"/>
              <a:cs typeface="Arial" panose="020B0604020202020204" pitchFamily="34" charset="0"/>
            </a:rPr>
            <a:t>Modulhandbuch</a:t>
          </a:r>
          <a:endParaRPr lang="de-DE" sz="1100">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Das Modulhandbuch wird halbjährlich aktualisiert. Bitte prüfen Sie es regelmäßig auf für Sie relevante Änderungen.</a:t>
          </a:r>
        </a:p>
        <a:p>
          <a:endParaRPr lang="de-DE" sz="800"/>
        </a:p>
        <a:p>
          <a:pPr marL="0" indent="0">
            <a:buFontTx/>
            <a:buNone/>
          </a:pPr>
          <a:r>
            <a:rPr lang="de-DE" sz="1300" b="1">
              <a:solidFill>
                <a:srgbClr val="0063AA"/>
              </a:solidFill>
              <a:latin typeface="Arial" panose="020B0604020202020204" pitchFamily="34" charset="0"/>
              <a:ea typeface="+mn-ea"/>
              <a:cs typeface="Arial" panose="020B0604020202020204" pitchFamily="34" charset="0"/>
            </a:rPr>
            <a:t>Anleitung</a:t>
          </a:r>
        </a:p>
        <a:p>
          <a:pPr marL="0" indent="0">
            <a:buFontTx/>
            <a:buNone/>
          </a:pPr>
          <a:r>
            <a:rPr lang="de-DE" sz="1200" b="1">
              <a:solidFill>
                <a:srgbClr val="0070C0"/>
              </a:solidFill>
              <a:latin typeface="Arial" panose="020B0604020202020204" pitchFamily="34" charset="0"/>
              <a:ea typeface="+mn-ea"/>
              <a:cs typeface="Arial" panose="020B0604020202020204" pitchFamily="34" charset="0"/>
            </a:rPr>
            <a:t>Drop-Down</a:t>
          </a: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Für die Spalten der Leistungen existieren Drop-Down-Menüs, damit kann man auswählen ob das Modul bestanden wurde oder nicht</a:t>
          </a:r>
          <a:endParaRPr lang="de-DE" sz="200" baseline="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endParaRPr lang="de-DE" sz="300" baseline="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Falls 'bestanden' ausgewählt wurde, wird die LP-Zahl direkt eingetragen und sowohl am Anfang der Datei, als auch am Ende der Tabelle aufaddiert</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rgbClr val="0070C0"/>
              </a:solidFill>
              <a:effectLst>
                <a:glow rad="406400">
                  <a:schemeClr val="accent4">
                    <a:satMod val="175000"/>
                    <a:alpha val="86000"/>
                  </a:schemeClr>
                </a:glow>
              </a:effectLst>
              <a:uLnTx/>
              <a:uFillTx/>
              <a:latin typeface="Arial" panose="020B0604020202020204" pitchFamily="34" charset="0"/>
              <a:ea typeface="+mn-ea"/>
              <a:cs typeface="Arial" panose="020B0604020202020204" pitchFamily="34" charset="0"/>
            </a:rPr>
            <a:t>Gelb</a:t>
          </a:r>
        </a:p>
        <a:p>
          <a:pPr marL="171450" indent="-171450">
            <a:buFont typeface="Arial" panose="020B0604020202020204" pitchFamily="34" charset="0"/>
            <a:buChar char="•"/>
          </a:pPr>
          <a:r>
            <a:rPr lang="de-DE" sz="1150" baseline="0">
              <a:solidFill>
                <a:schemeClr val="dk1"/>
              </a:solidFill>
              <a:latin typeface="Arial" panose="020B0604020202020204" pitchFamily="34" charset="0"/>
              <a:ea typeface="+mn-ea"/>
              <a:cs typeface="Arial" panose="020B0604020202020204" pitchFamily="34" charset="0"/>
            </a:rPr>
            <a:t>Das Gelb makierte Modul, kann durch ein Drop-Down-Menü geändert werden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4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srgbClr val="0070C0"/>
              </a:solidFill>
              <a:effectLst/>
              <a:uLnTx/>
              <a:uFillTx/>
              <a:latin typeface="Arial" panose="020B0604020202020204" pitchFamily="34" charset="0"/>
              <a:ea typeface="+mn-ea"/>
              <a:cs typeface="Arial" panose="020B0604020202020204" pitchFamily="34" charset="0"/>
            </a:rPr>
            <a:t>Übersicht</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kumimoji="0" lang="de-DE" sz="1150" b="0" i="0" u="none" strike="noStrike" kern="0" cap="none" spc="0" normalizeH="0" baseline="0" noProof="0">
              <a:ln>
                <a:noFill/>
              </a:ln>
              <a:solidFill>
                <a:srgbClr val="000000"/>
              </a:solidFill>
              <a:effectLst/>
              <a:uLnTx/>
              <a:uFillTx/>
              <a:latin typeface="Arial" panose="020B0604020202020204" pitchFamily="34" charset="0"/>
              <a:ea typeface="+mn-ea"/>
              <a:cs typeface="Arial" panose="020B0604020202020204" pitchFamily="34" charset="0"/>
            </a:rPr>
            <a:t>Auf der rechten Seite, gibt es Tabelle um den Übersicht zubehalten</a:t>
          </a:r>
        </a:p>
      </xdr:txBody>
    </xdr:sp>
    <xdr:clientData/>
  </xdr:twoCellAnchor>
  <xdr:twoCellAnchor>
    <xdr:from>
      <xdr:col>9</xdr:col>
      <xdr:colOff>51837</xdr:colOff>
      <xdr:row>3</xdr:row>
      <xdr:rowOff>38878</xdr:rowOff>
    </xdr:from>
    <xdr:to>
      <xdr:col>11</xdr:col>
      <xdr:colOff>829388</xdr:colOff>
      <xdr:row>9</xdr:row>
      <xdr:rowOff>163859</xdr:rowOff>
    </xdr:to>
    <xdr:sp macro="" textlink="">
      <xdr:nvSpPr>
        <xdr:cNvPr id="23" name="Textfeld 1">
          <a:extLst>
            <a:ext uri="{FF2B5EF4-FFF2-40B4-BE49-F238E27FC236}">
              <a16:creationId xmlns:a16="http://schemas.microsoft.com/office/drawing/2014/main" id="{C02F2581-302A-D941-8232-FFA17564326B}"/>
            </a:ext>
          </a:extLst>
        </xdr:cNvPr>
        <xdr:cNvSpPr txBox="1"/>
      </xdr:nvSpPr>
      <xdr:spPr>
        <a:xfrm>
          <a:off x="6518470" y="2941735"/>
          <a:ext cx="2540000" cy="201702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64008" rtlCol="0" anchor="t"/>
        <a:lstStyle/>
        <a:p>
          <a:r>
            <a:rPr lang="de-DE" sz="1150">
              <a:solidFill>
                <a:schemeClr val="tx1"/>
              </a:solidFill>
              <a:latin typeface="Arial" panose="020B0604020202020204" pitchFamily="34" charset="0"/>
              <a:cs typeface="Arial" panose="020B0604020202020204" pitchFamily="34" charset="0"/>
            </a:rPr>
            <a:t>Die eingetragenen Fachsemester (FS) gelten nur als Orientierung. </a:t>
          </a:r>
        </a:p>
        <a:p>
          <a:endParaRPr lang="de-DE" sz="500">
            <a:solidFill>
              <a:schemeClr val="tx1"/>
            </a:solidFill>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de-DE" sz="1150">
              <a:solidFill>
                <a:srgbClr val="0070C0"/>
              </a:solidFill>
              <a:latin typeface="Arial" panose="020B0604020202020204" pitchFamily="34" charset="0"/>
              <a:ea typeface="+mn-ea"/>
              <a:cs typeface="Arial" panose="020B0604020202020204" pitchFamily="34" charset="0"/>
            </a:rPr>
            <a:t>*A?= </a:t>
          </a:r>
          <a:r>
            <a:rPr lang="de-DE" sz="1150">
              <a:solidFill>
                <a:schemeClr val="dk1"/>
              </a:solidFill>
              <a:latin typeface="Arial" panose="020B0604020202020204" pitchFamily="34" charset="0"/>
              <a:ea typeface="+mn-ea"/>
              <a:cs typeface="Arial" panose="020B0604020202020204" pitchFamily="34" charset="0"/>
            </a:rPr>
            <a:t>Angemeldet für Prüfung</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rgbClr val="0070C0"/>
              </a:solidFill>
              <a:latin typeface="Arial" panose="020B0604020202020204" pitchFamily="34" charset="0"/>
              <a:ea typeface="+mn-ea"/>
              <a:cs typeface="Arial" panose="020B0604020202020204" pitchFamily="34" charset="0"/>
            </a:rPr>
            <a:t>LP = </a:t>
          </a:r>
          <a:r>
            <a:rPr lang="de-DE" sz="1150">
              <a:solidFill>
                <a:schemeClr val="dk1"/>
              </a:solidFill>
              <a:latin typeface="Arial" panose="020B0604020202020204" pitchFamily="34" charset="0"/>
              <a:ea typeface="+mn-ea"/>
              <a:cs typeface="Arial" panose="020B0604020202020204" pitchFamily="34" charset="0"/>
            </a:rPr>
            <a:t>Leistungspunkte/ ECTS</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Leistungen = benotete Leistungen und nicht benotete Leistungen </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Prüfungstermin einschließlich Datum und Uhrzeit eintragen</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HoC= House of Competence</a:t>
          </a:r>
        </a:p>
        <a:p>
          <a:pPr marL="171450" indent="-171450">
            <a:buFont typeface="Arial" panose="020B0604020202020204" pitchFamily="34" charset="0"/>
            <a:buChar char="•"/>
          </a:pPr>
          <a:endParaRPr lang="de-DE" sz="200">
            <a:solidFill>
              <a:schemeClr val="dk1"/>
            </a:solidFill>
            <a:latin typeface="Arial" panose="020B0604020202020204" pitchFamily="34" charset="0"/>
            <a:ea typeface="+mn-ea"/>
            <a:cs typeface="Arial" panose="020B0604020202020204" pitchFamily="34" charset="0"/>
          </a:endParaRPr>
        </a:p>
        <a:p>
          <a:pPr marL="171450" indent="-171450">
            <a:buFont typeface="Arial" panose="020B0604020202020204" pitchFamily="34" charset="0"/>
            <a:buChar char="•"/>
          </a:pPr>
          <a:r>
            <a:rPr lang="de-DE" sz="1150">
              <a:solidFill>
                <a:schemeClr val="dk1"/>
              </a:solidFill>
              <a:latin typeface="Arial" panose="020B0604020202020204" pitchFamily="34" charset="0"/>
              <a:ea typeface="+mn-ea"/>
              <a:cs typeface="Arial" panose="020B0604020202020204" pitchFamily="34" charset="0"/>
            </a:rPr>
            <a:t>ZLB</a:t>
          </a:r>
          <a:r>
            <a:rPr lang="de-DE" sz="1150" baseline="0">
              <a:solidFill>
                <a:schemeClr val="dk1"/>
              </a:solidFill>
              <a:latin typeface="Arial" panose="020B0604020202020204" pitchFamily="34" charset="0"/>
              <a:ea typeface="+mn-ea"/>
              <a:cs typeface="Arial" panose="020B0604020202020204" pitchFamily="34" charset="0"/>
            </a:rPr>
            <a:t>= </a:t>
          </a:r>
          <a:r>
            <a:rPr lang="de-DE" sz="1150">
              <a:solidFill>
                <a:schemeClr val="dk1"/>
              </a:solidFill>
              <a:latin typeface="Arial" panose="020B0604020202020204" pitchFamily="34" charset="0"/>
              <a:ea typeface="+mn-ea"/>
              <a:cs typeface="Arial" panose="020B0604020202020204" pitchFamily="34" charset="0"/>
            </a:rPr>
            <a:t>Zentrum für Lehrerbildung</a:t>
          </a:r>
        </a:p>
        <a:p>
          <a:pPr marL="171450" indent="-171450">
            <a:buFont typeface="Arial" panose="020B0604020202020204" pitchFamily="34" charset="0"/>
            <a:buChar char="•"/>
          </a:pPr>
          <a:endParaRPr lang="de-DE" sz="1200">
            <a:solidFill>
              <a:schemeClr val="dk1"/>
            </a:solidFill>
            <a:latin typeface="Arial" panose="020B0604020202020204" pitchFamily="34" charset="0"/>
            <a:ea typeface="+mn-ea"/>
            <a:cs typeface="Arial" panose="020B0604020202020204" pitchFamily="34" charset="0"/>
          </a:endParaRPr>
        </a:p>
      </xdr:txBody>
    </xdr:sp>
    <xdr:clientData/>
  </xdr:twoCellAnchor>
  <xdr:twoCellAnchor>
    <xdr:from>
      <xdr:col>9</xdr:col>
      <xdr:colOff>64796</xdr:colOff>
      <xdr:row>39</xdr:row>
      <xdr:rowOff>155511</xdr:rowOff>
    </xdr:from>
    <xdr:to>
      <xdr:col>11</xdr:col>
      <xdr:colOff>738673</xdr:colOff>
      <xdr:row>40</xdr:row>
      <xdr:rowOff>75279</xdr:rowOff>
    </xdr:to>
    <xdr:sp macro="" textlink="">
      <xdr:nvSpPr>
        <xdr:cNvPr id="24" name="Textfeld 1">
          <a:hlinkClick xmlns:r="http://schemas.openxmlformats.org/officeDocument/2006/relationships" r:id="rId13"/>
          <a:extLst>
            <a:ext uri="{FF2B5EF4-FFF2-40B4-BE49-F238E27FC236}">
              <a16:creationId xmlns:a16="http://schemas.microsoft.com/office/drawing/2014/main" id="{E5C24400-BD7B-804C-81E9-6F5E52D4D8C8}"/>
            </a:ext>
          </a:extLst>
        </xdr:cNvPr>
        <xdr:cNvSpPr txBox="1"/>
      </xdr:nvSpPr>
      <xdr:spPr>
        <a:xfrm>
          <a:off x="6531429" y="15589899"/>
          <a:ext cx="2436326" cy="269666"/>
        </a:xfrm>
        <a:prstGeom prst="rect">
          <a:avLst/>
        </a:prstGeom>
        <a:solidFill>
          <a:srgbClr val="FFFFFF"/>
        </a:solidFill>
        <a:ln w="9525" cap="flat">
          <a:solidFill>
            <a:srgbClr val="BABABA"/>
          </a:solidFill>
          <a:prstDash val="solid"/>
          <a:round/>
        </a:ln>
        <a:effectLst/>
        <a:extLst>
          <a:ext uri="{C572A759-6A51-4108-AA02-DFA0A04FC94B}">
            <ma14:wrappingTextBoxFlag xmlns:ma14="http://schemas.microsoft.com/office/mac/drawingml/2011/main" xmlns:a14="http://schemas.microsoft.com/office/drawing/2010/main" xmlns:m="http://schemas.openxmlformats.org/officeDocument/2006/math" xmlns:r="http://schemas.openxmlformats.org/officeDocument/2006/relationships" xmlns="" val="1"/>
          </a:ext>
        </a:extLst>
      </xdr:spPr>
      <xdr:txBody>
        <a:bodyPr wrap="square" lIns="45719" tIns="45719" rIns="45719" bIns="45719" numCol="1" anchor="t">
          <a:noAutofit/>
        </a:bodyPr>
        <a:lstStyle/>
        <a:p>
          <a:pPr marL="171450" marR="0" indent="-171450" algn="l" defTabSz="914400" latinLnBrk="0">
            <a:lnSpc>
              <a:spcPct val="100000"/>
            </a:lnSpc>
            <a:spcBef>
              <a:spcPts val="0"/>
            </a:spcBef>
            <a:spcAft>
              <a:spcPts val="0"/>
            </a:spcAft>
            <a:buClrTx/>
            <a:buSzPct val="100000"/>
            <a:buFont typeface="Arial"/>
            <a:buChar char="•"/>
            <a:tabLst/>
            <a:defRPr sz="1200" b="0" i="0" u="none" strike="noStrike" cap="none" spc="0" baseline="0">
              <a:solidFill>
                <a:srgbClr val="000000"/>
              </a:solidFill>
              <a:uFillTx/>
              <a:latin typeface="Arial"/>
              <a:ea typeface="Arial"/>
              <a:cs typeface="Arial"/>
              <a:sym typeface="Arial"/>
            </a:defRPr>
          </a:pPr>
          <a:r>
            <a:rPr lang="de-DE" sz="1200" b="0" i="0" u="none" strike="noStrike" cap="none" spc="0" baseline="0">
              <a:solidFill>
                <a:srgbClr val="000000"/>
              </a:solidFill>
              <a:uFillTx/>
              <a:latin typeface="Arial"/>
              <a:ea typeface="Arial"/>
              <a:cs typeface="Arial"/>
              <a:sym typeface="Arial"/>
            </a:rPr>
            <a:t>Ilias</a:t>
          </a:r>
        </a:p>
      </xdr:txBody>
    </xdr:sp>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472C4"/>
      </a:accent1>
      <a:accent2>
        <a:srgbClr val="ED7D31"/>
      </a:accent2>
      <a:accent3>
        <a:srgbClr val="A5A5A5"/>
      </a:accent3>
      <a:accent4>
        <a:srgbClr val="FFC000"/>
      </a:accent4>
      <a:accent5>
        <a:srgbClr val="5B9BD5"/>
      </a:accent5>
      <a:accent6>
        <a:srgbClr val="70AD47"/>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informatik.kit.edu/faq-wiki/doku.php?id=pruefungsleistung" TargetMode="External"/><Relationship Id="rId13" Type="http://schemas.openxmlformats.org/officeDocument/2006/relationships/hyperlink" Target="https://www.informatik.kit.edu/formulare.php" TargetMode="External"/><Relationship Id="rId3" Type="http://schemas.openxmlformats.org/officeDocument/2006/relationships/hyperlink" Target="https://www.informatik.kit.edu/faq-wiki/doku.php?id=pruefungsleistung" TargetMode="External"/><Relationship Id="rId7" Type="http://schemas.openxmlformats.org/officeDocument/2006/relationships/hyperlink" Target="https://www.informatik.kit.edu/faq-wiki/doku.php?id=pruefungsleistung" TargetMode="External"/><Relationship Id="rId12" Type="http://schemas.openxmlformats.org/officeDocument/2006/relationships/hyperlink" Target="https://www.informatik.kit.edu/formulare.php" TargetMode="External"/><Relationship Id="rId2" Type="http://schemas.openxmlformats.org/officeDocument/2006/relationships/hyperlink" Target="https://www.informatik.kit.edu/faq-wiki/doku.php?id=pruefungsleistung" TargetMode="External"/><Relationship Id="rId16" Type="http://schemas.openxmlformats.org/officeDocument/2006/relationships/drawing" Target="../drawings/drawing1.xml"/><Relationship Id="rId1" Type="http://schemas.openxmlformats.org/officeDocument/2006/relationships/hyperlink" Target="https://www.informatik.kit.edu/formulare.php" TargetMode="External"/><Relationship Id="rId6" Type="http://schemas.openxmlformats.org/officeDocument/2006/relationships/hyperlink" Target="https://www.informatik.kit.edu/faq-wiki/doku.php?id=pruefungsleistung" TargetMode="External"/><Relationship Id="rId11" Type="http://schemas.openxmlformats.org/officeDocument/2006/relationships/hyperlink" Target="https://www.informatik.kit.edu/formulare.php" TargetMode="External"/><Relationship Id="rId5" Type="http://schemas.openxmlformats.org/officeDocument/2006/relationships/hyperlink" Target="https://www.informatik.kit.edu/formulare.php" TargetMode="External"/><Relationship Id="rId15" Type="http://schemas.openxmlformats.org/officeDocument/2006/relationships/printerSettings" Target="../printerSettings/printerSettings1.bin"/><Relationship Id="rId10" Type="http://schemas.openxmlformats.org/officeDocument/2006/relationships/hyperlink" Target="https://www.informatik.kit.edu/faq-wiki/doku.php?id=pruefungsleistung" TargetMode="External"/><Relationship Id="rId4" Type="http://schemas.openxmlformats.org/officeDocument/2006/relationships/hyperlink" Target="https://www.informatik.kit.edu/formulare.php" TargetMode="External"/><Relationship Id="rId9" Type="http://schemas.openxmlformats.org/officeDocument/2006/relationships/hyperlink" Target="https://www.informatik.kit.edu/faq-wiki/doku.php?id=pruefungsleistung" TargetMode="External"/><Relationship Id="rId14" Type="http://schemas.openxmlformats.org/officeDocument/2006/relationships/hyperlink" Target="https://www.informatik.kit.edu/formulare.php"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informatik.kit.edu/faq-wiki/doku.php?id=pruefungsleistung" TargetMode="External"/><Relationship Id="rId13" Type="http://schemas.openxmlformats.org/officeDocument/2006/relationships/hyperlink" Target="https://www.math.kit.edu/lehre/seite/modulhandb/" TargetMode="External"/><Relationship Id="rId3" Type="http://schemas.openxmlformats.org/officeDocument/2006/relationships/hyperlink" Target="https://www.informatik.kit.edu/faq-wiki/doku.php?id=pruefungsleistung" TargetMode="External"/><Relationship Id="rId7" Type="http://schemas.openxmlformats.org/officeDocument/2006/relationships/hyperlink" Target="https://www.informatik.kit.edu/faq-wiki/doku.php?id=pruefungsleistung" TargetMode="External"/><Relationship Id="rId12" Type="http://schemas.openxmlformats.org/officeDocument/2006/relationships/hyperlink" Target="https://www.informatik.kit.edu/formulare.php" TargetMode="External"/><Relationship Id="rId2" Type="http://schemas.openxmlformats.org/officeDocument/2006/relationships/hyperlink" Target="https://www.informatik.kit.edu/faq-wiki/doku.php?id=pruefungsleistung" TargetMode="External"/><Relationship Id="rId1" Type="http://schemas.openxmlformats.org/officeDocument/2006/relationships/hyperlink" Target="https://www.informatik.kit.edu/formulare.php" TargetMode="External"/><Relationship Id="rId6" Type="http://schemas.openxmlformats.org/officeDocument/2006/relationships/hyperlink" Target="https://www.informatik.kit.edu/faq-wiki/doku.php?id=pruefungsleistung" TargetMode="External"/><Relationship Id="rId11" Type="http://schemas.openxmlformats.org/officeDocument/2006/relationships/hyperlink" Target="https://www.informatik.kit.edu/formulare.php" TargetMode="External"/><Relationship Id="rId5" Type="http://schemas.openxmlformats.org/officeDocument/2006/relationships/hyperlink" Target="https://www.informatik.kit.edu/formulare.php" TargetMode="External"/><Relationship Id="rId15" Type="http://schemas.openxmlformats.org/officeDocument/2006/relationships/drawing" Target="../drawings/drawing2.xml"/><Relationship Id="rId10" Type="http://schemas.openxmlformats.org/officeDocument/2006/relationships/hyperlink" Target="https://www.informatik.kit.edu/formulare.php" TargetMode="External"/><Relationship Id="rId4" Type="http://schemas.openxmlformats.org/officeDocument/2006/relationships/hyperlink" Target="https://www.informatik.kit.edu/formulare.php" TargetMode="External"/><Relationship Id="rId9" Type="http://schemas.openxmlformats.org/officeDocument/2006/relationships/hyperlink" Target="https://www.informatik.kit.edu/faq-wiki/doku.php?id=pruefungsleistung" TargetMode="External"/><Relationship Id="rId14"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DC8CF-0503-451D-A9AD-BD3DFF2EB5C2}">
  <sheetPr>
    <tabColor rgb="FF7EE512"/>
  </sheetPr>
  <dimension ref="A1:AE217"/>
  <sheetViews>
    <sheetView showGridLines="0" tabSelected="1" topLeftCell="B1" zoomScale="80" zoomScaleNormal="80" workbookViewId="0">
      <selection activeCell="X1" sqref="X1:Z1"/>
    </sheetView>
  </sheetViews>
  <sheetFormatPr baseColWidth="10" defaultColWidth="10.83203125" defaultRowHeight="14.5" customHeight="1"/>
  <cols>
    <col min="1" max="1" width="0.6640625" style="50" customWidth="1"/>
    <col min="2" max="2" width="39.6640625" style="50" customWidth="1"/>
    <col min="3" max="3" width="3.6640625" style="50" customWidth="1"/>
    <col min="4" max="4" width="8.5" style="50" customWidth="1"/>
    <col min="5" max="5" width="3.6640625" style="50" customWidth="1"/>
    <col min="6" max="6" width="10.5" style="50" customWidth="1"/>
    <col min="7" max="7" width="4.5" style="50" customWidth="1"/>
    <col min="8" max="8" width="12.5" style="50" customWidth="1"/>
    <col min="9" max="9" width="3.83203125" style="50" customWidth="1"/>
    <col min="10" max="11" width="11.5" style="50" customWidth="1"/>
    <col min="12" max="12" width="10.1640625" style="50" customWidth="1"/>
    <col min="13" max="13" width="0.6640625" style="71" customWidth="1"/>
    <col min="14" max="14" width="6.5" style="71" customWidth="1"/>
    <col min="15" max="15" width="1.33203125" style="50" customWidth="1"/>
    <col min="16" max="16" width="15.1640625" style="50" customWidth="1"/>
    <col min="17" max="17" width="12.1640625" style="50" customWidth="1"/>
    <col min="18" max="18" width="3.6640625" style="50" customWidth="1"/>
    <col min="19" max="19" width="15.1640625" style="50" customWidth="1"/>
    <col min="20" max="20" width="4.5" style="50" customWidth="1"/>
    <col min="21" max="21" width="12.5" style="50" customWidth="1"/>
    <col min="22" max="22" width="4.1640625" style="50" customWidth="1"/>
    <col min="23" max="23" width="12.33203125" style="50" customWidth="1"/>
    <col min="24" max="25" width="15.1640625" style="50" customWidth="1"/>
    <col min="26" max="26" width="1.33203125" style="50" customWidth="1"/>
    <col min="27" max="30" width="10.83203125" style="50" customWidth="1"/>
    <col min="31" max="31" width="129" style="50" customWidth="1"/>
    <col min="32" max="16384" width="10.83203125" style="50"/>
  </cols>
  <sheetData>
    <row r="1" spans="1:27" ht="26" customHeight="1" thickBot="1">
      <c r="A1" s="49"/>
      <c r="B1" s="337" t="s">
        <v>72</v>
      </c>
      <c r="C1" s="338"/>
      <c r="D1" s="338"/>
      <c r="E1" s="338"/>
      <c r="F1" s="338"/>
      <c r="G1" s="338"/>
      <c r="H1" s="338"/>
      <c r="I1" s="338"/>
      <c r="J1" s="338"/>
      <c r="K1" s="224" t="s">
        <v>61</v>
      </c>
      <c r="L1" s="339"/>
      <c r="M1" s="13"/>
      <c r="N1" s="265" t="s">
        <v>72</v>
      </c>
      <c r="O1" s="305"/>
      <c r="P1" s="305"/>
      <c r="Q1" s="305"/>
      <c r="R1" s="305"/>
      <c r="S1" s="305"/>
      <c r="T1" s="305"/>
      <c r="U1" s="305"/>
      <c r="V1" s="305"/>
      <c r="W1" s="305"/>
      <c r="X1" s="224" t="s">
        <v>108</v>
      </c>
      <c r="Y1" s="224"/>
      <c r="Z1" s="225"/>
    </row>
    <row r="2" spans="1:27" ht="56" customHeight="1" thickBot="1">
      <c r="A2" s="37"/>
      <c r="B2" s="318" t="s">
        <v>87</v>
      </c>
      <c r="C2" s="319"/>
      <c r="D2" s="319"/>
      <c r="E2" s="319"/>
      <c r="F2" s="319"/>
      <c r="G2" s="319"/>
      <c r="H2" s="319"/>
      <c r="I2" s="319"/>
      <c r="J2" s="319"/>
      <c r="K2" s="319"/>
      <c r="L2" s="320"/>
      <c r="M2" s="14"/>
      <c r="N2" s="14"/>
      <c r="O2" s="51"/>
      <c r="P2" s="364" t="s">
        <v>93</v>
      </c>
      <c r="Q2" s="364"/>
      <c r="R2" s="364"/>
      <c r="S2" s="364"/>
      <c r="T2" s="364"/>
      <c r="U2" s="364"/>
      <c r="V2" s="364"/>
      <c r="W2" s="364"/>
      <c r="X2" s="364"/>
      <c r="Y2" s="364"/>
      <c r="Z2" s="51"/>
    </row>
    <row r="3" spans="1:27" ht="153" customHeight="1" thickBot="1">
      <c r="A3" s="68"/>
      <c r="B3" s="321" t="s">
        <v>86</v>
      </c>
      <c r="C3" s="322"/>
      <c r="D3" s="322"/>
      <c r="E3" s="322"/>
      <c r="F3" s="322"/>
      <c r="G3" s="322"/>
      <c r="H3" s="322"/>
      <c r="I3" s="322"/>
      <c r="J3" s="323"/>
      <c r="K3" s="323"/>
      <c r="L3" s="324"/>
      <c r="M3" s="15"/>
      <c r="N3" s="15"/>
      <c r="O3" s="51"/>
      <c r="P3" s="365"/>
      <c r="Q3" s="365"/>
      <c r="R3" s="365"/>
      <c r="S3" s="365"/>
      <c r="T3" s="365"/>
      <c r="U3" s="365"/>
      <c r="V3" s="365"/>
      <c r="W3" s="365"/>
      <c r="X3" s="365"/>
      <c r="Y3" s="365"/>
      <c r="Z3" s="51"/>
    </row>
    <row r="4" spans="1:27" ht="26" customHeight="1" thickTop="1">
      <c r="A4" s="93"/>
      <c r="B4" s="94" t="s">
        <v>68</v>
      </c>
      <c r="C4" s="325">
        <f>SUM(C6:D9)+I87</f>
        <v>0</v>
      </c>
      <c r="D4" s="326"/>
      <c r="E4" s="327" t="s">
        <v>1</v>
      </c>
      <c r="F4" s="328"/>
      <c r="G4" s="328"/>
      <c r="H4" s="329">
        <v>180</v>
      </c>
      <c r="I4" s="330"/>
      <c r="J4" s="91" t="s">
        <v>2</v>
      </c>
      <c r="K4" s="1"/>
      <c r="L4" s="1"/>
      <c r="M4" s="16"/>
      <c r="N4" s="16"/>
      <c r="O4" s="51"/>
      <c r="P4" s="365"/>
      <c r="Q4" s="365"/>
      <c r="R4" s="365"/>
      <c r="S4" s="365"/>
      <c r="T4" s="365"/>
      <c r="U4" s="365"/>
      <c r="V4" s="365"/>
      <c r="W4" s="365"/>
      <c r="X4" s="365"/>
      <c r="Y4" s="365"/>
      <c r="Z4" s="51"/>
    </row>
    <row r="5" spans="1:27" ht="17" customHeight="1">
      <c r="A5" s="95"/>
      <c r="B5" s="340" t="s">
        <v>0</v>
      </c>
      <c r="C5" s="341"/>
      <c r="D5" s="341"/>
      <c r="E5" s="341"/>
      <c r="F5" s="341"/>
      <c r="G5" s="341"/>
      <c r="H5" s="341"/>
      <c r="I5" s="342"/>
      <c r="J5" s="27"/>
      <c r="K5" s="2"/>
      <c r="L5" s="2"/>
      <c r="M5" s="16"/>
      <c r="N5" s="16"/>
      <c r="O5" s="51"/>
      <c r="P5" s="365"/>
      <c r="Q5" s="365"/>
      <c r="R5" s="365"/>
      <c r="S5" s="365"/>
      <c r="T5" s="365"/>
      <c r="U5" s="365"/>
      <c r="V5" s="365"/>
      <c r="W5" s="365"/>
      <c r="X5" s="365"/>
      <c r="Y5" s="365"/>
      <c r="Z5" s="51"/>
    </row>
    <row r="6" spans="1:27" ht="21" customHeight="1">
      <c r="A6" s="95"/>
      <c r="B6" s="148" t="s">
        <v>69</v>
      </c>
      <c r="C6" s="331">
        <f>I31+I41</f>
        <v>0</v>
      </c>
      <c r="D6" s="332"/>
      <c r="E6" s="333" t="s">
        <v>1</v>
      </c>
      <c r="F6" s="334"/>
      <c r="G6" s="334"/>
      <c r="H6" s="335" t="s">
        <v>73</v>
      </c>
      <c r="I6" s="336"/>
      <c r="J6" s="2"/>
      <c r="K6" s="2"/>
      <c r="L6" s="2"/>
      <c r="M6" s="16"/>
      <c r="N6" s="16"/>
      <c r="O6" s="51"/>
      <c r="P6" s="365"/>
      <c r="Q6" s="365"/>
      <c r="R6" s="365"/>
      <c r="S6" s="365"/>
      <c r="T6" s="365"/>
      <c r="U6" s="365"/>
      <c r="V6" s="365"/>
      <c r="W6" s="365"/>
      <c r="X6" s="365"/>
      <c r="Y6" s="365"/>
      <c r="Z6" s="51"/>
    </row>
    <row r="7" spans="1:27" ht="21" customHeight="1">
      <c r="A7" s="95"/>
      <c r="B7" s="151" t="s">
        <v>70</v>
      </c>
      <c r="C7" s="331">
        <f>I63+I75</f>
        <v>0</v>
      </c>
      <c r="D7" s="332"/>
      <c r="E7" s="333" t="s">
        <v>1</v>
      </c>
      <c r="F7" s="334"/>
      <c r="G7" s="334"/>
      <c r="H7" s="335" t="s">
        <v>73</v>
      </c>
      <c r="I7" s="336"/>
      <c r="J7" s="2"/>
      <c r="K7" s="2"/>
      <c r="L7" s="2"/>
      <c r="M7" s="16"/>
      <c r="N7" s="16"/>
      <c r="O7" s="51"/>
      <c r="P7" s="365" t="s">
        <v>94</v>
      </c>
      <c r="Q7" s="365"/>
      <c r="R7" s="365"/>
      <c r="S7" s="365"/>
      <c r="T7" s="365"/>
      <c r="U7" s="365"/>
      <c r="V7" s="365"/>
      <c r="W7" s="365"/>
      <c r="X7" s="365"/>
      <c r="Y7" s="365"/>
      <c r="Z7" s="51"/>
    </row>
    <row r="8" spans="1:27" ht="35" customHeight="1" thickBot="1">
      <c r="A8" s="95"/>
      <c r="B8" s="150" t="s">
        <v>67</v>
      </c>
      <c r="C8" s="312">
        <f>I82</f>
        <v>0</v>
      </c>
      <c r="D8" s="313"/>
      <c r="E8" s="314" t="s">
        <v>1</v>
      </c>
      <c r="F8" s="313"/>
      <c r="G8" s="313"/>
      <c r="H8" s="315">
        <v>12</v>
      </c>
      <c r="I8" s="316"/>
      <c r="J8" s="2"/>
      <c r="K8" s="2"/>
      <c r="L8" s="2"/>
      <c r="M8" s="16"/>
      <c r="N8" s="16"/>
      <c r="O8" s="51"/>
      <c r="P8" s="365"/>
      <c r="Q8" s="365"/>
      <c r="R8" s="365"/>
      <c r="S8" s="365"/>
      <c r="T8" s="365"/>
      <c r="U8" s="365"/>
      <c r="V8" s="365"/>
      <c r="W8" s="365"/>
      <c r="X8" s="365"/>
      <c r="Y8" s="365"/>
      <c r="Z8" s="51"/>
    </row>
    <row r="9" spans="1:27" ht="22" customHeight="1" thickBot="1">
      <c r="A9" s="95"/>
      <c r="B9" s="150" t="s">
        <v>74</v>
      </c>
      <c r="C9" s="317" t="str">
        <f>I87</f>
        <v>0</v>
      </c>
      <c r="D9" s="313"/>
      <c r="E9" s="314" t="s">
        <v>1</v>
      </c>
      <c r="F9" s="313"/>
      <c r="G9" s="313"/>
      <c r="H9" s="315">
        <v>12</v>
      </c>
      <c r="I9" s="316"/>
      <c r="J9" s="2"/>
      <c r="K9" s="2"/>
      <c r="L9" s="2"/>
      <c r="M9" s="16"/>
      <c r="N9" s="16"/>
      <c r="O9" s="51"/>
      <c r="P9" s="137"/>
      <c r="Q9" s="137"/>
      <c r="R9" s="137"/>
      <c r="S9" s="137"/>
      <c r="T9" s="137"/>
      <c r="U9" s="137"/>
      <c r="V9" s="137"/>
      <c r="W9" s="137"/>
      <c r="X9" s="137"/>
      <c r="Y9" s="137"/>
      <c r="Z9" s="51"/>
    </row>
    <row r="10" spans="1:27" ht="22" customHeight="1">
      <c r="A10" s="95"/>
      <c r="B10" s="267" t="s">
        <v>10</v>
      </c>
      <c r="C10" s="268"/>
      <c r="D10" s="268"/>
      <c r="E10" s="268"/>
      <c r="F10" s="268"/>
      <c r="G10" s="268"/>
      <c r="H10" s="268"/>
      <c r="I10" s="269"/>
      <c r="J10" s="27" t="s">
        <v>11</v>
      </c>
      <c r="K10" s="2"/>
      <c r="L10" s="2"/>
      <c r="M10" s="16"/>
      <c r="N10" s="16"/>
      <c r="O10" s="51"/>
      <c r="P10" s="297" t="s">
        <v>76</v>
      </c>
      <c r="Q10" s="297"/>
      <c r="R10" s="297"/>
      <c r="S10" s="297"/>
      <c r="T10" s="297"/>
      <c r="U10" s="297"/>
      <c r="V10" s="297"/>
      <c r="W10" s="297"/>
      <c r="X10" s="297"/>
      <c r="Y10" s="297"/>
      <c r="Z10" s="51"/>
    </row>
    <row r="11" spans="1:27" ht="22" customHeight="1" thickBot="1">
      <c r="A11" s="95"/>
      <c r="B11" s="217" t="s">
        <v>12</v>
      </c>
      <c r="C11" s="208" t="s">
        <v>13</v>
      </c>
      <c r="D11" s="220" t="s">
        <v>14</v>
      </c>
      <c r="E11" s="208" t="s">
        <v>5</v>
      </c>
      <c r="F11" s="208" t="s">
        <v>8</v>
      </c>
      <c r="G11" s="208" t="s">
        <v>7</v>
      </c>
      <c r="H11" s="208" t="s">
        <v>15</v>
      </c>
      <c r="I11" s="209"/>
      <c r="J11" s="2"/>
      <c r="K11" s="2"/>
      <c r="L11" s="2"/>
      <c r="M11" s="16"/>
      <c r="N11" s="16"/>
      <c r="O11" s="51"/>
      <c r="P11" s="297"/>
      <c r="Q11" s="297"/>
      <c r="R11" s="297"/>
      <c r="S11" s="297"/>
      <c r="T11" s="297"/>
      <c r="U11" s="297"/>
      <c r="V11" s="297"/>
      <c r="W11" s="297"/>
      <c r="X11" s="297"/>
      <c r="Y11" s="297"/>
      <c r="Z11" s="51"/>
    </row>
    <row r="12" spans="1:27" ht="26" customHeight="1">
      <c r="A12" s="95"/>
      <c r="B12" s="218"/>
      <c r="C12" s="219"/>
      <c r="D12" s="221"/>
      <c r="E12" s="219"/>
      <c r="F12" s="219"/>
      <c r="G12" s="219"/>
      <c r="H12" s="126" t="s">
        <v>9</v>
      </c>
      <c r="I12" s="96" t="s">
        <v>5</v>
      </c>
      <c r="J12" s="2"/>
      <c r="K12" s="2"/>
      <c r="L12" s="2"/>
      <c r="M12" s="16"/>
      <c r="N12" s="16"/>
      <c r="O12" s="52"/>
      <c r="P12" s="306" t="s">
        <v>62</v>
      </c>
      <c r="Q12" s="307"/>
      <c r="R12" s="308"/>
      <c r="S12" s="309"/>
      <c r="T12" s="310"/>
      <c r="U12" s="310"/>
      <c r="V12" s="311"/>
      <c r="W12" s="349" t="s">
        <v>3</v>
      </c>
      <c r="X12" s="350"/>
      <c r="Y12" s="351"/>
      <c r="Z12" s="53"/>
      <c r="AA12" s="51"/>
    </row>
    <row r="13" spans="1:27" ht="35" customHeight="1" thickBot="1">
      <c r="A13" s="95"/>
      <c r="B13" s="55" t="s">
        <v>16</v>
      </c>
      <c r="C13" s="20">
        <v>1</v>
      </c>
      <c r="D13" s="21" t="s">
        <v>17</v>
      </c>
      <c r="E13" s="22">
        <v>6</v>
      </c>
      <c r="F13" s="124"/>
      <c r="G13" s="4"/>
      <c r="H13" s="4"/>
      <c r="I13" s="97" t="str">
        <f>IF(H13="bestanden",E13,"")</f>
        <v/>
      </c>
      <c r="J13" s="2"/>
      <c r="K13" s="2"/>
      <c r="L13" s="2"/>
      <c r="M13" s="16"/>
      <c r="N13" s="16"/>
      <c r="O13" s="52"/>
      <c r="P13" s="217" t="s">
        <v>4</v>
      </c>
      <c r="Q13" s="300"/>
      <c r="R13" s="126" t="s">
        <v>5</v>
      </c>
      <c r="S13" s="127" t="s">
        <v>6</v>
      </c>
      <c r="T13" s="126" t="s">
        <v>7</v>
      </c>
      <c r="U13" s="280" t="s">
        <v>92</v>
      </c>
      <c r="V13" s="301"/>
      <c r="W13" s="352" t="s">
        <v>9</v>
      </c>
      <c r="X13" s="353"/>
      <c r="Y13" s="19" t="s">
        <v>5</v>
      </c>
      <c r="Z13" s="53"/>
      <c r="AA13" s="51"/>
    </row>
    <row r="14" spans="1:27" ht="27" customHeight="1">
      <c r="A14" s="95"/>
      <c r="B14" s="55" t="s">
        <v>66</v>
      </c>
      <c r="C14" s="20">
        <v>1</v>
      </c>
      <c r="D14" s="21" t="s">
        <v>17</v>
      </c>
      <c r="E14" s="22">
        <v>5</v>
      </c>
      <c r="F14" s="124"/>
      <c r="G14" s="4"/>
      <c r="H14" s="4"/>
      <c r="I14" s="97" t="str">
        <f>IF(H14="bestanden",E14,"")</f>
        <v/>
      </c>
      <c r="J14" s="2"/>
      <c r="K14" s="2"/>
      <c r="L14" s="2"/>
      <c r="M14" s="16"/>
      <c r="N14" s="16"/>
      <c r="O14" s="52"/>
      <c r="P14" s="302"/>
      <c r="Q14" s="303"/>
      <c r="R14" s="62"/>
      <c r="S14" s="62"/>
      <c r="T14" s="62"/>
      <c r="U14" s="304"/>
      <c r="V14" s="303"/>
      <c r="W14" s="354"/>
      <c r="X14" s="355"/>
      <c r="Y14" s="63"/>
      <c r="Z14" s="39"/>
      <c r="AA14" s="51"/>
    </row>
    <row r="15" spans="1:27" ht="30" customHeight="1">
      <c r="A15" s="95"/>
      <c r="B15" s="294" t="s">
        <v>18</v>
      </c>
      <c r="C15" s="295"/>
      <c r="D15" s="295"/>
      <c r="E15" s="295"/>
      <c r="F15" s="295"/>
      <c r="G15" s="295"/>
      <c r="H15" s="295"/>
      <c r="I15" s="296"/>
      <c r="J15" s="27" t="s">
        <v>19</v>
      </c>
      <c r="K15" s="3">
        <v>9</v>
      </c>
      <c r="L15" s="2"/>
      <c r="M15" s="16"/>
      <c r="N15" s="16"/>
      <c r="O15" s="52"/>
      <c r="P15" s="291"/>
      <c r="Q15" s="292"/>
      <c r="R15" s="40"/>
      <c r="S15" s="40"/>
      <c r="T15" s="40"/>
      <c r="U15" s="293"/>
      <c r="V15" s="292"/>
      <c r="W15" s="356"/>
      <c r="X15" s="357"/>
      <c r="Y15" s="54"/>
      <c r="Z15" s="39"/>
      <c r="AA15" s="51"/>
    </row>
    <row r="16" spans="1:27" ht="30" customHeight="1">
      <c r="A16" s="95"/>
      <c r="B16" s="217" t="s">
        <v>12</v>
      </c>
      <c r="C16" s="208" t="s">
        <v>13</v>
      </c>
      <c r="D16" s="220" t="s">
        <v>14</v>
      </c>
      <c r="E16" s="208" t="s">
        <v>5</v>
      </c>
      <c r="F16" s="208" t="s">
        <v>8</v>
      </c>
      <c r="G16" s="208" t="s">
        <v>7</v>
      </c>
      <c r="H16" s="208" t="s">
        <v>15</v>
      </c>
      <c r="I16" s="209"/>
      <c r="J16" s="27"/>
      <c r="K16" s="2"/>
      <c r="L16" s="2"/>
      <c r="M16" s="16"/>
      <c r="N16" s="16"/>
      <c r="O16" s="52"/>
      <c r="P16" s="291"/>
      <c r="Q16" s="292"/>
      <c r="R16" s="40"/>
      <c r="S16" s="40"/>
      <c r="T16" s="40"/>
      <c r="U16" s="293"/>
      <c r="V16" s="292"/>
      <c r="W16" s="356"/>
      <c r="X16" s="357"/>
      <c r="Y16" s="54"/>
      <c r="Z16" s="39"/>
      <c r="AA16" s="51"/>
    </row>
    <row r="17" spans="1:27" ht="30" customHeight="1" thickBot="1">
      <c r="A17" s="95"/>
      <c r="B17" s="298"/>
      <c r="C17" s="290"/>
      <c r="D17" s="299"/>
      <c r="E17" s="290"/>
      <c r="F17" s="290"/>
      <c r="G17" s="290"/>
      <c r="H17" s="29" t="s">
        <v>9</v>
      </c>
      <c r="I17" s="98" t="s">
        <v>5</v>
      </c>
      <c r="J17" s="2"/>
      <c r="K17" s="3">
        <v>9</v>
      </c>
      <c r="L17" s="2"/>
      <c r="M17" s="16"/>
      <c r="N17" s="16"/>
      <c r="O17" s="52"/>
      <c r="P17" s="291"/>
      <c r="Q17" s="292"/>
      <c r="R17" s="40"/>
      <c r="S17" s="40"/>
      <c r="T17" s="40"/>
      <c r="U17" s="293"/>
      <c r="V17" s="292"/>
      <c r="W17" s="356"/>
      <c r="X17" s="357"/>
      <c r="Y17" s="54"/>
      <c r="Z17" s="39"/>
      <c r="AA17" s="51"/>
    </row>
    <row r="18" spans="1:27" ht="27" customHeight="1">
      <c r="A18" s="95"/>
      <c r="B18" s="61" t="s">
        <v>21</v>
      </c>
      <c r="C18" s="23">
        <v>2</v>
      </c>
      <c r="D18" s="24" t="s">
        <v>22</v>
      </c>
      <c r="E18" s="25">
        <v>6</v>
      </c>
      <c r="F18" s="132"/>
      <c r="G18" s="26"/>
      <c r="H18" s="26"/>
      <c r="I18" s="99" t="str">
        <f t="shared" ref="I18:I26" si="0">IF(H18="bestanden",E18,"")</f>
        <v/>
      </c>
      <c r="J18" s="2"/>
      <c r="K18" s="2"/>
      <c r="L18" s="2"/>
      <c r="M18" s="16"/>
      <c r="N18" s="16"/>
      <c r="O18" s="52"/>
      <c r="P18" s="291"/>
      <c r="Q18" s="292"/>
      <c r="R18" s="40"/>
      <c r="S18" s="40"/>
      <c r="T18" s="40"/>
      <c r="U18" s="293"/>
      <c r="V18" s="292"/>
      <c r="W18" s="356"/>
      <c r="X18" s="357"/>
      <c r="Y18" s="54"/>
      <c r="Z18" s="39"/>
      <c r="AA18" s="51"/>
    </row>
    <row r="19" spans="1:27" ht="27" customHeight="1">
      <c r="A19" s="95"/>
      <c r="B19" s="55" t="s">
        <v>23</v>
      </c>
      <c r="C19" s="20">
        <v>2</v>
      </c>
      <c r="D19" s="21" t="s">
        <v>22</v>
      </c>
      <c r="E19" s="22">
        <v>6</v>
      </c>
      <c r="F19" s="124"/>
      <c r="G19" s="4"/>
      <c r="H19" s="4"/>
      <c r="I19" s="123" t="str">
        <f>IF(H19="bestanden",E19,"")</f>
        <v/>
      </c>
      <c r="J19" s="92"/>
      <c r="K19" s="27" t="s">
        <v>24</v>
      </c>
      <c r="L19" s="3">
        <v>15</v>
      </c>
      <c r="M19" s="28"/>
      <c r="N19" s="16"/>
      <c r="O19" s="52"/>
      <c r="P19" s="291"/>
      <c r="Q19" s="292"/>
      <c r="R19" s="40"/>
      <c r="S19" s="40"/>
      <c r="T19" s="40"/>
      <c r="U19" s="293"/>
      <c r="V19" s="292"/>
      <c r="W19" s="356"/>
      <c r="X19" s="357"/>
      <c r="Y19" s="54"/>
      <c r="Z19" s="39"/>
      <c r="AA19" s="51"/>
    </row>
    <row r="20" spans="1:27" ht="27" customHeight="1">
      <c r="A20" s="95"/>
      <c r="B20" s="55" t="s">
        <v>25</v>
      </c>
      <c r="C20" s="20">
        <v>2</v>
      </c>
      <c r="D20" s="21" t="s">
        <v>22</v>
      </c>
      <c r="E20" s="22">
        <v>5</v>
      </c>
      <c r="F20" s="124"/>
      <c r="G20" s="4"/>
      <c r="H20" s="4"/>
      <c r="I20" s="123" t="str">
        <f>IF(H20="bestanden",E20,"")</f>
        <v/>
      </c>
      <c r="J20" s="27"/>
      <c r="K20" s="27" t="s">
        <v>63</v>
      </c>
      <c r="L20" s="3">
        <v>18</v>
      </c>
      <c r="M20" s="28"/>
      <c r="N20" s="16"/>
      <c r="O20" s="51"/>
      <c r="P20" s="282"/>
      <c r="Q20" s="283"/>
      <c r="R20" s="128"/>
      <c r="S20" s="128"/>
      <c r="T20" s="128"/>
      <c r="U20" s="284"/>
      <c r="V20" s="283"/>
      <c r="W20" s="356"/>
      <c r="X20" s="357"/>
      <c r="Y20" s="73"/>
      <c r="Z20" s="39"/>
      <c r="AA20" s="51"/>
    </row>
    <row r="21" spans="1:27" ht="33" customHeight="1">
      <c r="A21" s="95"/>
      <c r="B21" s="55" t="s">
        <v>26</v>
      </c>
      <c r="C21" s="20">
        <v>3</v>
      </c>
      <c r="D21" s="21" t="s">
        <v>17</v>
      </c>
      <c r="E21" s="22">
        <v>6</v>
      </c>
      <c r="F21" s="124"/>
      <c r="G21" s="4"/>
      <c r="H21" s="4"/>
      <c r="I21" s="123" t="str">
        <f t="shared" si="0"/>
        <v/>
      </c>
      <c r="J21" s="2"/>
      <c r="K21" s="27"/>
      <c r="L21" s="2"/>
      <c r="M21" s="16"/>
      <c r="N21" s="16"/>
      <c r="O21" s="51"/>
      <c r="P21" s="168"/>
      <c r="Q21" s="169"/>
      <c r="R21" s="138"/>
      <c r="S21" s="138"/>
      <c r="T21" s="138"/>
      <c r="U21" s="170"/>
      <c r="V21" s="169"/>
      <c r="W21" s="356"/>
      <c r="X21" s="357"/>
      <c r="Y21" s="73"/>
      <c r="Z21" s="39"/>
      <c r="AA21" s="51"/>
    </row>
    <row r="22" spans="1:27" ht="27" customHeight="1" thickBot="1">
      <c r="A22" s="95"/>
      <c r="B22" s="55" t="s">
        <v>27</v>
      </c>
      <c r="C22" s="20">
        <v>3</v>
      </c>
      <c r="D22" s="21" t="s">
        <v>17</v>
      </c>
      <c r="E22" s="22">
        <v>3</v>
      </c>
      <c r="F22" s="124"/>
      <c r="G22" s="4"/>
      <c r="H22" s="4"/>
      <c r="I22" s="123" t="str">
        <f>IF(H22="bestanden",E22,"")</f>
        <v/>
      </c>
      <c r="J22" s="2"/>
      <c r="K22" s="2"/>
      <c r="L22" s="2"/>
      <c r="M22" s="16"/>
      <c r="N22" s="28"/>
      <c r="O22" s="52"/>
      <c r="P22" s="285"/>
      <c r="Q22" s="286"/>
      <c r="R22" s="56"/>
      <c r="S22" s="56"/>
      <c r="T22" s="56"/>
      <c r="U22" s="287"/>
      <c r="V22" s="286"/>
      <c r="W22" s="358"/>
      <c r="X22" s="359"/>
      <c r="Y22" s="57"/>
      <c r="Z22" s="39"/>
      <c r="AA22" s="51"/>
    </row>
    <row r="23" spans="1:27" ht="27" customHeight="1" thickBot="1">
      <c r="A23" s="95"/>
      <c r="B23" s="55" t="s">
        <v>28</v>
      </c>
      <c r="C23" s="20">
        <v>3</v>
      </c>
      <c r="D23" s="21" t="s">
        <v>17</v>
      </c>
      <c r="E23" s="22">
        <v>3</v>
      </c>
      <c r="F23" s="124"/>
      <c r="G23" s="4"/>
      <c r="H23" s="4"/>
      <c r="I23" s="97" t="str">
        <f t="shared" si="0"/>
        <v/>
      </c>
      <c r="J23" s="2"/>
      <c r="K23" s="2"/>
      <c r="L23" s="2"/>
      <c r="M23" s="16"/>
      <c r="N23" s="28"/>
      <c r="O23" s="52"/>
      <c r="P23" s="288" t="s">
        <v>20</v>
      </c>
      <c r="Q23" s="289"/>
      <c r="R23" s="58">
        <f>SUM(R14:R22)</f>
        <v>0</v>
      </c>
      <c r="S23" s="59"/>
      <c r="T23" s="59"/>
      <c r="U23" s="362"/>
      <c r="V23" s="363"/>
      <c r="W23" s="360" t="s">
        <v>20</v>
      </c>
      <c r="X23" s="361"/>
      <c r="Y23" s="60">
        <f>SUM(Y14:Y22)</f>
        <v>0</v>
      </c>
      <c r="Z23" s="51"/>
      <c r="AA23" s="51"/>
    </row>
    <row r="24" spans="1:27" ht="27" customHeight="1">
      <c r="A24" s="95"/>
      <c r="B24" s="55" t="s">
        <v>29</v>
      </c>
      <c r="C24" s="20">
        <v>3</v>
      </c>
      <c r="D24" s="21" t="s">
        <v>17</v>
      </c>
      <c r="E24" s="22">
        <v>3</v>
      </c>
      <c r="F24" s="124"/>
      <c r="G24" s="4"/>
      <c r="H24" s="4"/>
      <c r="I24" s="97" t="str">
        <f t="shared" si="0"/>
        <v/>
      </c>
      <c r="J24" s="2"/>
      <c r="K24" s="2"/>
      <c r="L24" s="2"/>
      <c r="M24" s="16"/>
      <c r="N24" s="16"/>
      <c r="O24" s="51"/>
      <c r="P24" s="274"/>
      <c r="Q24" s="274"/>
      <c r="R24" s="74"/>
      <c r="S24" s="74"/>
      <c r="T24" s="74"/>
      <c r="U24" s="74"/>
      <c r="V24" s="74"/>
      <c r="W24" s="74"/>
      <c r="X24" s="74"/>
      <c r="Y24" s="51"/>
      <c r="Z24" s="51"/>
    </row>
    <row r="25" spans="1:27" ht="27" customHeight="1">
      <c r="A25" s="95"/>
      <c r="B25" s="55" t="s">
        <v>30</v>
      </c>
      <c r="C25" s="20">
        <v>4</v>
      </c>
      <c r="D25" s="21" t="s">
        <v>22</v>
      </c>
      <c r="E25" s="22">
        <v>6</v>
      </c>
      <c r="F25" s="124"/>
      <c r="G25" s="4"/>
      <c r="H25" s="4"/>
      <c r="I25" s="97" t="str">
        <f t="shared" si="0"/>
        <v/>
      </c>
      <c r="J25" s="2"/>
      <c r="K25" s="2"/>
      <c r="L25" s="2"/>
      <c r="M25" s="16"/>
      <c r="N25" s="16"/>
      <c r="O25" s="51"/>
      <c r="P25" s="275"/>
      <c r="Q25" s="275"/>
      <c r="R25" s="83"/>
      <c r="S25" s="83"/>
      <c r="T25" s="83"/>
      <c r="U25" s="83"/>
      <c r="V25" s="275"/>
      <c r="W25" s="275"/>
      <c r="X25" s="83"/>
      <c r="Y25" s="51"/>
      <c r="Z25" s="51"/>
    </row>
    <row r="26" spans="1:27" ht="27" customHeight="1">
      <c r="A26" s="95"/>
      <c r="B26" s="55" t="s">
        <v>31</v>
      </c>
      <c r="C26" s="20">
        <v>4</v>
      </c>
      <c r="D26" s="21" t="s">
        <v>22</v>
      </c>
      <c r="E26" s="22">
        <v>4</v>
      </c>
      <c r="F26" s="124"/>
      <c r="G26" s="4"/>
      <c r="H26" s="4"/>
      <c r="I26" s="97" t="str">
        <f t="shared" si="0"/>
        <v/>
      </c>
      <c r="J26" s="2"/>
      <c r="K26" s="2"/>
      <c r="L26" s="2"/>
      <c r="M26" s="16"/>
      <c r="N26" s="16"/>
      <c r="O26" s="51"/>
      <c r="P26" s="125"/>
      <c r="Q26" s="125"/>
      <c r="R26" s="83"/>
      <c r="S26" s="83"/>
      <c r="T26" s="83"/>
      <c r="U26" s="83"/>
      <c r="V26" s="125"/>
      <c r="W26" s="125"/>
      <c r="X26" s="83"/>
      <c r="Y26" s="51"/>
      <c r="Z26" s="51"/>
    </row>
    <row r="27" spans="1:27" ht="27" customHeight="1">
      <c r="A27" s="95"/>
      <c r="B27" s="55" t="s">
        <v>32</v>
      </c>
      <c r="C27" s="20">
        <v>4</v>
      </c>
      <c r="D27" s="21" t="s">
        <v>22</v>
      </c>
      <c r="E27" s="22">
        <v>4</v>
      </c>
      <c r="F27" s="124"/>
      <c r="G27" s="4"/>
      <c r="H27" s="4"/>
      <c r="I27" s="100" t="str">
        <f>IF(H27="bestanden",E27,"")</f>
        <v/>
      </c>
      <c r="J27" s="2"/>
      <c r="K27" s="2"/>
      <c r="L27" s="2"/>
      <c r="M27" s="16"/>
      <c r="N27" s="16"/>
      <c r="O27" s="51"/>
      <c r="P27" s="125"/>
      <c r="Q27" s="125"/>
      <c r="R27" s="83"/>
      <c r="S27" s="83"/>
      <c r="T27" s="83"/>
      <c r="U27" s="83"/>
      <c r="V27" s="125"/>
      <c r="W27" s="125"/>
      <c r="X27" s="83"/>
      <c r="Y27" s="51"/>
      <c r="Z27" s="51"/>
    </row>
    <row r="28" spans="1:27" ht="27" customHeight="1">
      <c r="A28" s="95"/>
      <c r="B28" s="64" t="s">
        <v>33</v>
      </c>
      <c r="C28" s="30">
        <v>5</v>
      </c>
      <c r="D28" s="31" t="s">
        <v>17</v>
      </c>
      <c r="E28" s="32">
        <v>6</v>
      </c>
      <c r="F28" s="33"/>
      <c r="G28" s="34"/>
      <c r="H28" s="34"/>
      <c r="I28" s="101" t="str">
        <f>IF(H28="bestanden",E28,"")</f>
        <v/>
      </c>
      <c r="J28" s="2"/>
      <c r="K28" s="2"/>
      <c r="L28" s="2"/>
      <c r="M28" s="16"/>
      <c r="N28" s="16"/>
      <c r="O28" s="51"/>
      <c r="P28" s="125"/>
      <c r="Q28" s="125"/>
      <c r="R28" s="83"/>
      <c r="S28" s="83"/>
      <c r="T28" s="83"/>
      <c r="U28" s="83"/>
      <c r="V28" s="125"/>
      <c r="W28" s="125"/>
      <c r="X28" s="83"/>
      <c r="Y28" s="51"/>
      <c r="Z28" s="51"/>
    </row>
    <row r="29" spans="1:27" ht="32" customHeight="1">
      <c r="A29" s="95"/>
      <c r="B29" s="55" t="s">
        <v>34</v>
      </c>
      <c r="C29" s="20">
        <v>5</v>
      </c>
      <c r="D29" s="21" t="s">
        <v>17</v>
      </c>
      <c r="E29" s="22">
        <v>4</v>
      </c>
      <c r="F29" s="65"/>
      <c r="G29" s="65"/>
      <c r="H29" s="65"/>
      <c r="I29" s="102" t="str">
        <f>IF(H29="bestanden",E29,"")</f>
        <v/>
      </c>
      <c r="J29" s="2"/>
      <c r="K29" s="2"/>
      <c r="L29" s="2"/>
      <c r="M29" s="16"/>
      <c r="N29" s="16"/>
      <c r="O29" s="51"/>
      <c r="P29" s="125"/>
      <c r="Q29" s="125"/>
      <c r="R29" s="83"/>
      <c r="S29" s="83"/>
      <c r="T29" s="83"/>
      <c r="U29" s="83"/>
      <c r="V29" s="125"/>
      <c r="W29" s="125"/>
      <c r="X29" s="83"/>
      <c r="Y29" s="51"/>
      <c r="Z29" s="51"/>
    </row>
    <row r="30" spans="1:27" ht="27" customHeight="1" thickBot="1">
      <c r="A30" s="95"/>
      <c r="B30" s="66" t="s">
        <v>35</v>
      </c>
      <c r="C30" s="35">
        <v>5</v>
      </c>
      <c r="D30" s="36" t="s">
        <v>17</v>
      </c>
      <c r="E30" s="5">
        <v>2</v>
      </c>
      <c r="F30" s="67"/>
      <c r="G30" s="67"/>
      <c r="H30" s="67"/>
      <c r="I30" s="103" t="str">
        <f>IF(H30="bestanden",E30,"")</f>
        <v/>
      </c>
      <c r="J30" s="2"/>
      <c r="K30" s="2"/>
      <c r="L30" s="2"/>
      <c r="M30" s="16"/>
      <c r="N30" s="16"/>
      <c r="O30" s="51"/>
      <c r="P30" s="125"/>
      <c r="Q30" s="125"/>
      <c r="R30" s="83"/>
      <c r="S30" s="83"/>
      <c r="T30" s="83"/>
      <c r="U30" s="83"/>
      <c r="V30" s="125"/>
      <c r="W30" s="125"/>
      <c r="X30" s="83"/>
      <c r="Y30" s="51"/>
      <c r="Z30" s="51"/>
    </row>
    <row r="31" spans="1:27" ht="45" customHeight="1" thickBot="1">
      <c r="A31" s="104"/>
      <c r="B31" s="120" t="s">
        <v>36</v>
      </c>
      <c r="C31" s="276" t="s">
        <v>37</v>
      </c>
      <c r="D31" s="277"/>
      <c r="E31" s="121">
        <f>SUM(E13:E14)+SUM(E18:E30)</f>
        <v>69</v>
      </c>
      <c r="F31" s="278"/>
      <c r="G31" s="279"/>
      <c r="H31" s="122" t="s">
        <v>37</v>
      </c>
      <c r="I31" s="134">
        <f>SUM(I13:I14)+SUM(I18:I30)</f>
        <v>0</v>
      </c>
      <c r="J31" s="2"/>
      <c r="K31" s="2"/>
      <c r="L31" s="2"/>
      <c r="M31" s="16"/>
      <c r="N31" s="16"/>
      <c r="O31" s="51"/>
      <c r="P31" s="125"/>
      <c r="Q31" s="125"/>
      <c r="R31" s="83"/>
      <c r="S31" s="83"/>
      <c r="T31" s="83"/>
      <c r="U31" s="83"/>
      <c r="V31" s="125"/>
      <c r="W31" s="125"/>
      <c r="X31" s="83"/>
      <c r="Y31" s="51"/>
      <c r="Z31" s="51"/>
    </row>
    <row r="32" spans="1:27" ht="35" customHeight="1" thickBot="1">
      <c r="A32" s="119" t="str">
        <f>B1</f>
        <v>Bachelor Lehramt Informatik (SPO 2016)</v>
      </c>
      <c r="B32" s="265" t="s">
        <v>72</v>
      </c>
      <c r="C32" s="266"/>
      <c r="D32" s="266"/>
      <c r="E32" s="266"/>
      <c r="F32" s="266"/>
      <c r="G32" s="266"/>
      <c r="H32" s="266"/>
      <c r="I32" s="266"/>
      <c r="J32" s="266"/>
      <c r="K32" s="159" t="s">
        <v>61</v>
      </c>
      <c r="L32" s="160"/>
      <c r="M32" s="13"/>
      <c r="N32" s="16"/>
      <c r="O32" s="69"/>
      <c r="P32" s="297" t="s">
        <v>75</v>
      </c>
      <c r="Q32" s="297"/>
      <c r="R32" s="297"/>
      <c r="S32" s="297"/>
      <c r="T32" s="297"/>
      <c r="U32" s="297"/>
      <c r="V32" s="297"/>
      <c r="W32" s="297"/>
      <c r="X32" s="297"/>
      <c r="Y32" s="297"/>
      <c r="Z32" s="69"/>
    </row>
    <row r="33" spans="1:28" s="71" customFormat="1" ht="6" customHeight="1" thickTop="1">
      <c r="A33" s="154"/>
      <c r="B33" s="155"/>
      <c r="C33" s="156"/>
      <c r="D33" s="156"/>
      <c r="E33" s="156"/>
      <c r="F33" s="156"/>
      <c r="G33" s="156"/>
      <c r="H33" s="156"/>
      <c r="I33" s="156"/>
      <c r="J33" s="156"/>
      <c r="K33" s="157"/>
      <c r="L33" s="158"/>
      <c r="M33" s="13"/>
      <c r="N33" s="16"/>
      <c r="O33" s="51"/>
      <c r="P33" s="343" t="s">
        <v>38</v>
      </c>
      <c r="Q33" s="344"/>
      <c r="R33" s="344"/>
      <c r="S33" s="344"/>
      <c r="T33" s="344"/>
      <c r="U33" s="344"/>
      <c r="V33" s="344"/>
      <c r="W33" s="344"/>
      <c r="X33" s="344"/>
      <c r="Y33" s="345"/>
      <c r="Z33" s="51"/>
      <c r="AB33" s="50"/>
    </row>
    <row r="34" spans="1:28" ht="30" customHeight="1" thickBot="1">
      <c r="A34" s="105"/>
      <c r="B34" s="267" t="s">
        <v>40</v>
      </c>
      <c r="C34" s="268"/>
      <c r="D34" s="268"/>
      <c r="E34" s="268"/>
      <c r="F34" s="268"/>
      <c r="G34" s="268"/>
      <c r="H34" s="268"/>
      <c r="I34" s="269"/>
      <c r="J34" s="152"/>
      <c r="K34" s="152"/>
      <c r="L34" s="152"/>
      <c r="M34" s="69"/>
      <c r="N34" s="16"/>
      <c r="O34" s="51"/>
      <c r="P34" s="346"/>
      <c r="Q34" s="347"/>
      <c r="R34" s="347"/>
      <c r="S34" s="347"/>
      <c r="T34" s="347"/>
      <c r="U34" s="347"/>
      <c r="V34" s="347"/>
      <c r="W34" s="347"/>
      <c r="X34" s="347"/>
      <c r="Y34" s="348"/>
      <c r="Z34" s="51"/>
      <c r="AB34" s="71"/>
    </row>
    <row r="35" spans="1:28" ht="30" customHeight="1">
      <c r="A35" s="95"/>
      <c r="B35" s="270" t="s">
        <v>64</v>
      </c>
      <c r="C35" s="271"/>
      <c r="D35" s="271"/>
      <c r="E35" s="271"/>
      <c r="F35" s="271"/>
      <c r="G35" s="271"/>
      <c r="H35" s="271"/>
      <c r="I35" s="272"/>
      <c r="J35" s="152"/>
      <c r="K35" s="152"/>
      <c r="L35" s="152"/>
      <c r="M35" s="69"/>
      <c r="N35" s="16"/>
      <c r="O35" s="51"/>
      <c r="P35" s="247" t="s">
        <v>39</v>
      </c>
      <c r="Q35" s="248"/>
      <c r="R35" s="248"/>
      <c r="S35" s="248"/>
      <c r="T35" s="248"/>
      <c r="U35" s="248"/>
      <c r="V35" s="248"/>
      <c r="W35" s="248"/>
      <c r="X35" s="248"/>
      <c r="Y35" s="249"/>
      <c r="Z35" s="51"/>
    </row>
    <row r="36" spans="1:28" ht="36" customHeight="1">
      <c r="A36" s="95"/>
      <c r="B36" s="259" t="s">
        <v>12</v>
      </c>
      <c r="C36" s="261" t="s">
        <v>13</v>
      </c>
      <c r="D36" s="263" t="s">
        <v>14</v>
      </c>
      <c r="E36" s="261" t="s">
        <v>5</v>
      </c>
      <c r="F36" s="261" t="s">
        <v>8</v>
      </c>
      <c r="G36" s="261" t="s">
        <v>7</v>
      </c>
      <c r="H36" s="280" t="s">
        <v>15</v>
      </c>
      <c r="I36" s="281"/>
      <c r="J36" s="152"/>
      <c r="K36" s="152"/>
      <c r="L36" s="152"/>
      <c r="M36" s="69"/>
      <c r="N36" s="16"/>
      <c r="O36" s="51"/>
      <c r="P36" s="77" t="s">
        <v>41</v>
      </c>
      <c r="Q36" s="273"/>
      <c r="R36" s="238"/>
      <c r="S36" s="6"/>
      <c r="T36" s="238"/>
      <c r="U36" s="238"/>
      <c r="V36" s="238"/>
      <c r="W36" s="238"/>
      <c r="X36" s="40"/>
      <c r="Y36" s="129"/>
      <c r="Z36" s="51"/>
    </row>
    <row r="37" spans="1:28" ht="30" customHeight="1" thickBot="1">
      <c r="A37" s="95"/>
      <c r="B37" s="260"/>
      <c r="C37" s="262"/>
      <c r="D37" s="264"/>
      <c r="E37" s="262"/>
      <c r="F37" s="262"/>
      <c r="G37" s="262"/>
      <c r="H37" s="126" t="s">
        <v>9</v>
      </c>
      <c r="I37" s="96" t="s">
        <v>5</v>
      </c>
      <c r="J37" s="152"/>
      <c r="K37" s="152"/>
      <c r="L37" s="152"/>
      <c r="M37" s="69"/>
      <c r="N37" s="13"/>
      <c r="O37" s="51"/>
      <c r="P37" s="77" t="s">
        <v>42</v>
      </c>
      <c r="Q37" s="238"/>
      <c r="R37" s="238"/>
      <c r="S37" s="6"/>
      <c r="T37" s="238"/>
      <c r="U37" s="238"/>
      <c r="V37" s="238"/>
      <c r="W37" s="238"/>
      <c r="X37" s="40"/>
      <c r="Y37" s="129"/>
      <c r="Z37" s="51"/>
    </row>
    <row r="38" spans="1:28" ht="30" customHeight="1">
      <c r="A38" s="95"/>
      <c r="B38" s="70"/>
      <c r="C38" s="4"/>
      <c r="D38" s="40"/>
      <c r="E38" s="41"/>
      <c r="F38" s="124"/>
      <c r="G38" s="4"/>
      <c r="H38" s="4"/>
      <c r="I38" s="97" t="str">
        <f>IF(H38="bestanden",E38,"")</f>
        <v/>
      </c>
      <c r="J38" s="152"/>
      <c r="K38" s="152"/>
      <c r="L38" s="152"/>
      <c r="M38" s="69"/>
      <c r="N38" s="69"/>
      <c r="O38" s="51"/>
      <c r="P38" s="247" t="s">
        <v>43</v>
      </c>
      <c r="Q38" s="248"/>
      <c r="R38" s="248"/>
      <c r="S38" s="248"/>
      <c r="T38" s="248"/>
      <c r="U38" s="248"/>
      <c r="V38" s="248"/>
      <c r="W38" s="248"/>
      <c r="X38" s="248"/>
      <c r="Y38" s="249"/>
      <c r="Z38" s="51"/>
    </row>
    <row r="39" spans="1:28" ht="36" customHeight="1">
      <c r="A39" s="95"/>
      <c r="B39" s="70"/>
      <c r="C39" s="4"/>
      <c r="D39" s="40"/>
      <c r="E39" s="41"/>
      <c r="F39" s="124"/>
      <c r="G39" s="4"/>
      <c r="H39" s="4"/>
      <c r="I39" s="97" t="str">
        <f>IF(H39="bestanden",E39,"")</f>
        <v/>
      </c>
      <c r="J39" s="152"/>
      <c r="K39" s="152"/>
      <c r="L39" s="152"/>
      <c r="M39" s="69"/>
      <c r="N39" s="69"/>
      <c r="O39" s="38"/>
      <c r="P39" s="77" t="s">
        <v>41</v>
      </c>
      <c r="Q39" s="238"/>
      <c r="R39" s="238"/>
      <c r="S39" s="6"/>
      <c r="T39" s="238"/>
      <c r="U39" s="238"/>
      <c r="V39" s="238"/>
      <c r="W39" s="238"/>
      <c r="X39" s="40"/>
      <c r="Y39" s="129"/>
      <c r="Z39" s="51"/>
    </row>
    <row r="40" spans="1:28" ht="35" customHeight="1" thickBot="1">
      <c r="A40" s="95"/>
      <c r="B40" s="70"/>
      <c r="C40" s="4"/>
      <c r="D40" s="40"/>
      <c r="E40" s="41"/>
      <c r="F40" s="124"/>
      <c r="G40" s="4"/>
      <c r="H40" s="4"/>
      <c r="I40" s="97" t="str">
        <f>IF(H40="bestanden",E40,"")</f>
        <v/>
      </c>
      <c r="J40" s="152"/>
      <c r="K40" s="152"/>
      <c r="L40" s="152"/>
      <c r="M40" s="69"/>
      <c r="N40" s="69"/>
      <c r="O40" s="51"/>
      <c r="P40" s="77" t="s">
        <v>42</v>
      </c>
      <c r="Q40" s="238"/>
      <c r="R40" s="238"/>
      <c r="S40" s="6"/>
      <c r="T40" s="238"/>
      <c r="U40" s="238"/>
      <c r="V40" s="238"/>
      <c r="W40" s="238"/>
      <c r="X40" s="40"/>
      <c r="Y40" s="129"/>
      <c r="Z40" s="51"/>
    </row>
    <row r="41" spans="1:28" ht="30" customHeight="1" thickBot="1">
      <c r="A41" s="106"/>
      <c r="B41" s="42" t="s">
        <v>45</v>
      </c>
      <c r="C41" s="210" t="s">
        <v>46</v>
      </c>
      <c r="D41" s="211"/>
      <c r="E41" s="5">
        <f>SUM(E38:E40)</f>
        <v>0</v>
      </c>
      <c r="F41" s="212"/>
      <c r="G41" s="213"/>
      <c r="H41" s="133" t="s">
        <v>37</v>
      </c>
      <c r="I41" s="107">
        <f>SUM(I38:I40)</f>
        <v>0</v>
      </c>
      <c r="J41" s="152"/>
      <c r="K41" s="152"/>
      <c r="L41" s="152"/>
      <c r="M41" s="69"/>
      <c r="N41" s="69"/>
      <c r="O41" s="51"/>
      <c r="P41" s="247" t="s">
        <v>44</v>
      </c>
      <c r="Q41" s="248"/>
      <c r="R41" s="248"/>
      <c r="S41" s="248"/>
      <c r="T41" s="248"/>
      <c r="U41" s="248"/>
      <c r="V41" s="248"/>
      <c r="W41" s="248"/>
      <c r="X41" s="248"/>
      <c r="Y41" s="249"/>
      <c r="Z41" s="51"/>
    </row>
    <row r="42" spans="1:28" ht="38" customHeight="1" thickBot="1">
      <c r="A42" s="153"/>
      <c r="B42" s="257" t="s">
        <v>89</v>
      </c>
      <c r="C42" s="258"/>
      <c r="D42" s="258"/>
      <c r="E42" s="258"/>
      <c r="F42" s="258"/>
      <c r="G42" s="258"/>
      <c r="H42" s="258"/>
      <c r="I42" s="258"/>
      <c r="J42" s="152"/>
      <c r="K42" s="152"/>
      <c r="L42" s="152"/>
      <c r="M42" s="69"/>
      <c r="N42" s="69"/>
      <c r="O42" s="51"/>
      <c r="P42" s="77" t="s">
        <v>41</v>
      </c>
      <c r="Q42" s="238"/>
      <c r="R42" s="238"/>
      <c r="S42" s="6"/>
      <c r="T42" s="238"/>
      <c r="U42" s="238"/>
      <c r="V42" s="238"/>
      <c r="W42" s="238"/>
      <c r="X42" s="40"/>
      <c r="Y42" s="129"/>
      <c r="Z42" s="51"/>
    </row>
    <row r="43" spans="1:28" ht="39" customHeight="1" thickBot="1">
      <c r="A43" s="108"/>
      <c r="B43" s="251" t="s">
        <v>106</v>
      </c>
      <c r="C43" s="252"/>
      <c r="D43" s="252"/>
      <c r="E43" s="252"/>
      <c r="F43" s="252"/>
      <c r="G43" s="252"/>
      <c r="H43" s="252"/>
      <c r="I43" s="253"/>
      <c r="J43" s="152"/>
      <c r="K43" s="152"/>
      <c r="L43" s="152"/>
      <c r="M43" s="69"/>
      <c r="N43" s="69"/>
      <c r="O43" s="51"/>
      <c r="P43" s="77" t="s">
        <v>42</v>
      </c>
      <c r="Q43" s="238"/>
      <c r="R43" s="238"/>
      <c r="S43" s="6"/>
      <c r="T43" s="238"/>
      <c r="U43" s="238"/>
      <c r="V43" s="238"/>
      <c r="W43" s="238"/>
      <c r="X43" s="40"/>
      <c r="Y43" s="129"/>
      <c r="Z43" s="51"/>
    </row>
    <row r="44" spans="1:28" ht="30" customHeight="1">
      <c r="A44" s="95"/>
      <c r="B44" s="251" t="s">
        <v>48</v>
      </c>
      <c r="C44" s="252"/>
      <c r="D44" s="252"/>
      <c r="E44" s="252"/>
      <c r="F44" s="252"/>
      <c r="G44" s="252"/>
      <c r="H44" s="252"/>
      <c r="I44" s="253"/>
      <c r="J44" s="152"/>
      <c r="K44" s="152"/>
      <c r="L44" s="152"/>
      <c r="M44" s="69"/>
      <c r="N44" s="69"/>
      <c r="O44" s="51"/>
      <c r="P44" s="247" t="s">
        <v>47</v>
      </c>
      <c r="Q44" s="248"/>
      <c r="R44" s="248"/>
      <c r="S44" s="248"/>
      <c r="T44" s="248"/>
      <c r="U44" s="248"/>
      <c r="V44" s="248"/>
      <c r="W44" s="248"/>
      <c r="X44" s="248"/>
      <c r="Y44" s="249"/>
      <c r="Z44" s="51"/>
    </row>
    <row r="45" spans="1:28" ht="36" customHeight="1">
      <c r="A45" s="95"/>
      <c r="B45" s="254" t="s">
        <v>77</v>
      </c>
      <c r="C45" s="255"/>
      <c r="D45" s="255"/>
      <c r="E45" s="255"/>
      <c r="F45" s="255"/>
      <c r="G45" s="255"/>
      <c r="H45" s="255"/>
      <c r="I45" s="256"/>
      <c r="J45" s="152"/>
      <c r="K45" s="152"/>
      <c r="L45" s="152"/>
      <c r="M45" s="69"/>
      <c r="N45" s="69"/>
      <c r="O45" s="51"/>
      <c r="P45" s="77" t="s">
        <v>41</v>
      </c>
      <c r="Q45" s="238"/>
      <c r="R45" s="238"/>
      <c r="S45" s="6"/>
      <c r="T45" s="238"/>
      <c r="U45" s="238"/>
      <c r="V45" s="238"/>
      <c r="W45" s="238"/>
      <c r="X45" s="40"/>
      <c r="Y45" s="129"/>
      <c r="Z45" s="76"/>
    </row>
    <row r="46" spans="1:28" ht="30" customHeight="1" thickBot="1">
      <c r="A46" s="95"/>
      <c r="B46" s="229" t="s">
        <v>12</v>
      </c>
      <c r="C46" s="231" t="s">
        <v>13</v>
      </c>
      <c r="D46" s="233" t="s">
        <v>14</v>
      </c>
      <c r="E46" s="231" t="s">
        <v>5</v>
      </c>
      <c r="F46" s="231" t="s">
        <v>8</v>
      </c>
      <c r="G46" s="231" t="s">
        <v>7</v>
      </c>
      <c r="H46" s="231" t="s">
        <v>15</v>
      </c>
      <c r="I46" s="240"/>
      <c r="J46" s="152"/>
      <c r="K46" s="152"/>
      <c r="L46" s="152"/>
      <c r="M46" s="69"/>
      <c r="N46" s="69"/>
      <c r="O46" s="51"/>
      <c r="P46" s="88" t="s">
        <v>42</v>
      </c>
      <c r="Q46" s="250"/>
      <c r="R46" s="250"/>
      <c r="S46" s="75"/>
      <c r="T46" s="250"/>
      <c r="U46" s="250"/>
      <c r="V46" s="250"/>
      <c r="W46" s="250"/>
      <c r="X46" s="128"/>
      <c r="Y46" s="89"/>
      <c r="Z46" s="51"/>
    </row>
    <row r="47" spans="1:28" ht="30" customHeight="1">
      <c r="A47" s="95"/>
      <c r="B47" s="230"/>
      <c r="C47" s="232"/>
      <c r="D47" s="234"/>
      <c r="E47" s="232"/>
      <c r="F47" s="232"/>
      <c r="G47" s="232"/>
      <c r="H47" s="145" t="s">
        <v>9</v>
      </c>
      <c r="I47" s="146" t="s">
        <v>5</v>
      </c>
      <c r="J47" s="152"/>
      <c r="K47" s="152"/>
      <c r="L47" s="152"/>
      <c r="M47" s="69"/>
      <c r="N47" s="69"/>
      <c r="O47" s="51"/>
      <c r="P47" s="247" t="s">
        <v>49</v>
      </c>
      <c r="Q47" s="248"/>
      <c r="R47" s="248"/>
      <c r="S47" s="248"/>
      <c r="T47" s="248"/>
      <c r="U47" s="248"/>
      <c r="V47" s="248"/>
      <c r="W47" s="248"/>
      <c r="X47" s="248"/>
      <c r="Y47" s="249"/>
      <c r="Z47" s="51"/>
    </row>
    <row r="48" spans="1:28" ht="36" customHeight="1">
      <c r="A48" s="95"/>
      <c r="B48" s="70"/>
      <c r="C48" s="4"/>
      <c r="D48" s="40"/>
      <c r="E48" s="41"/>
      <c r="F48" s="124"/>
      <c r="G48" s="4"/>
      <c r="H48" s="4"/>
      <c r="I48" s="123" t="str">
        <f>IF(H48="bestanden",E48,"")</f>
        <v/>
      </c>
      <c r="J48" s="152"/>
      <c r="K48" s="152"/>
      <c r="L48" s="152"/>
      <c r="M48" s="69"/>
      <c r="N48" s="69"/>
      <c r="O48" s="51"/>
      <c r="P48" s="77" t="s">
        <v>41</v>
      </c>
      <c r="Q48" s="238"/>
      <c r="R48" s="238"/>
      <c r="S48" s="6"/>
      <c r="T48" s="238"/>
      <c r="U48" s="238"/>
      <c r="V48" s="238"/>
      <c r="W48" s="238"/>
      <c r="X48" s="40"/>
      <c r="Y48" s="129"/>
      <c r="Z48" s="51"/>
    </row>
    <row r="49" spans="1:31" ht="30" customHeight="1" thickBot="1">
      <c r="A49" s="95"/>
      <c r="B49" s="70"/>
      <c r="C49" s="4"/>
      <c r="D49" s="40"/>
      <c r="E49" s="41"/>
      <c r="F49" s="124"/>
      <c r="G49" s="4"/>
      <c r="H49" s="4"/>
      <c r="I49" s="97" t="str">
        <f t="shared" ref="I49:I57" si="1">IF(H49="bestanden",E49,"")</f>
        <v/>
      </c>
      <c r="J49" s="152"/>
      <c r="K49" s="152"/>
      <c r="L49" s="152"/>
      <c r="M49" s="69"/>
      <c r="N49" s="69"/>
      <c r="O49" s="51"/>
      <c r="P49" s="88" t="s">
        <v>42</v>
      </c>
      <c r="Q49" s="250"/>
      <c r="R49" s="250"/>
      <c r="S49" s="75"/>
      <c r="T49" s="250"/>
      <c r="U49" s="250"/>
      <c r="V49" s="250"/>
      <c r="W49" s="250"/>
      <c r="X49" s="128"/>
      <c r="Y49" s="89"/>
      <c r="Z49" s="51"/>
    </row>
    <row r="50" spans="1:31" ht="30" customHeight="1">
      <c r="A50" s="95"/>
      <c r="B50" s="70"/>
      <c r="C50" s="4"/>
      <c r="D50" s="40"/>
      <c r="E50" s="41"/>
      <c r="F50" s="124"/>
      <c r="G50" s="4"/>
      <c r="H50" s="4"/>
      <c r="I50" s="97" t="str">
        <f t="shared" si="1"/>
        <v/>
      </c>
      <c r="J50" s="152"/>
      <c r="K50" s="152"/>
      <c r="L50" s="152"/>
      <c r="M50" s="69"/>
      <c r="N50" s="69"/>
      <c r="O50" s="51"/>
      <c r="P50" s="247" t="s">
        <v>50</v>
      </c>
      <c r="Q50" s="248"/>
      <c r="R50" s="248"/>
      <c r="S50" s="248"/>
      <c r="T50" s="248"/>
      <c r="U50" s="248"/>
      <c r="V50" s="248"/>
      <c r="W50" s="248"/>
      <c r="X50" s="248"/>
      <c r="Y50" s="249"/>
      <c r="Z50" s="51"/>
    </row>
    <row r="51" spans="1:31" ht="36" customHeight="1">
      <c r="A51" s="95"/>
      <c r="B51" s="70"/>
      <c r="C51" s="4"/>
      <c r="D51" s="40"/>
      <c r="E51" s="41"/>
      <c r="F51" s="124"/>
      <c r="G51" s="4"/>
      <c r="H51" s="4"/>
      <c r="I51" s="123" t="str">
        <f>IF(H51="bestanden",E51,"")</f>
        <v/>
      </c>
      <c r="J51" s="152"/>
      <c r="K51" s="152"/>
      <c r="L51" s="152"/>
      <c r="M51" s="69"/>
      <c r="N51" s="69"/>
      <c r="O51" s="51"/>
      <c r="P51" s="77" t="s">
        <v>41</v>
      </c>
      <c r="Q51" s="238"/>
      <c r="R51" s="238"/>
      <c r="S51" s="6"/>
      <c r="T51" s="238"/>
      <c r="U51" s="238"/>
      <c r="V51" s="238"/>
      <c r="W51" s="238"/>
      <c r="X51" s="40"/>
      <c r="Y51" s="129"/>
      <c r="Z51" s="51"/>
    </row>
    <row r="52" spans="1:31" ht="30" customHeight="1" thickBot="1">
      <c r="A52" s="95"/>
      <c r="B52" s="70"/>
      <c r="C52" s="4"/>
      <c r="D52" s="40"/>
      <c r="E52" s="41"/>
      <c r="F52" s="124"/>
      <c r="G52" s="4"/>
      <c r="H52" s="4"/>
      <c r="I52" s="97" t="str">
        <f t="shared" si="1"/>
        <v/>
      </c>
      <c r="J52" s="152"/>
      <c r="K52" s="152"/>
      <c r="L52" s="152"/>
      <c r="M52" s="69"/>
      <c r="N52" s="69"/>
      <c r="O52" s="51"/>
      <c r="P52" s="88" t="s">
        <v>42</v>
      </c>
      <c r="Q52" s="250"/>
      <c r="R52" s="250"/>
      <c r="S52" s="75"/>
      <c r="T52" s="250"/>
      <c r="U52" s="250"/>
      <c r="V52" s="250"/>
      <c r="W52" s="250"/>
      <c r="X52" s="128"/>
      <c r="Y52" s="89"/>
      <c r="Z52" s="51"/>
    </row>
    <row r="53" spans="1:31" ht="30" customHeight="1">
      <c r="A53" s="95"/>
      <c r="B53" s="70"/>
      <c r="C53" s="4"/>
      <c r="D53" s="40"/>
      <c r="E53" s="41"/>
      <c r="F53" s="124"/>
      <c r="G53" s="4"/>
      <c r="H53" s="4"/>
      <c r="I53" s="97" t="str">
        <f t="shared" si="1"/>
        <v/>
      </c>
      <c r="J53" s="152"/>
      <c r="K53" s="152"/>
      <c r="L53" s="152"/>
      <c r="M53" s="69"/>
      <c r="N53" s="69"/>
      <c r="O53" s="51"/>
      <c r="P53" s="241" t="s">
        <v>51</v>
      </c>
      <c r="Q53" s="242"/>
      <c r="R53" s="242"/>
      <c r="S53" s="242"/>
      <c r="T53" s="242"/>
      <c r="U53" s="242"/>
      <c r="V53" s="242"/>
      <c r="W53" s="242"/>
      <c r="X53" s="242"/>
      <c r="Y53" s="243"/>
      <c r="Z53" s="51"/>
    </row>
    <row r="54" spans="1:31" ht="38" customHeight="1">
      <c r="A54" s="95"/>
      <c r="B54" s="70"/>
      <c r="C54" s="4"/>
      <c r="D54" s="40"/>
      <c r="E54" s="41"/>
      <c r="F54" s="40"/>
      <c r="G54" s="40"/>
      <c r="H54" s="4"/>
      <c r="I54" s="97" t="str">
        <f t="shared" si="1"/>
        <v/>
      </c>
      <c r="J54" s="152"/>
      <c r="K54" s="152"/>
      <c r="L54" s="152"/>
      <c r="M54" s="69"/>
      <c r="N54" s="69"/>
      <c r="O54" s="51"/>
      <c r="P54" s="79" t="s">
        <v>41</v>
      </c>
      <c r="Q54" s="238"/>
      <c r="R54" s="238"/>
      <c r="S54" s="6"/>
      <c r="T54" s="238"/>
      <c r="U54" s="238"/>
      <c r="V54" s="238"/>
      <c r="W54" s="238"/>
      <c r="X54" s="40"/>
      <c r="Y54" s="78"/>
      <c r="Z54" s="51"/>
    </row>
    <row r="55" spans="1:31" ht="30" customHeight="1" thickBot="1">
      <c r="A55" s="95"/>
      <c r="B55" s="70"/>
      <c r="C55" s="4"/>
      <c r="D55" s="40"/>
      <c r="E55" s="41"/>
      <c r="F55" s="124"/>
      <c r="G55" s="124"/>
      <c r="H55" s="4"/>
      <c r="I55" s="97" t="str">
        <f t="shared" si="1"/>
        <v/>
      </c>
      <c r="J55" s="152"/>
      <c r="K55" s="152"/>
      <c r="L55" s="152"/>
      <c r="M55" s="69"/>
      <c r="N55" s="69"/>
      <c r="O55" s="51"/>
      <c r="P55" s="90" t="s">
        <v>42</v>
      </c>
      <c r="Q55" s="245"/>
      <c r="R55" s="246"/>
      <c r="S55" s="84"/>
      <c r="T55" s="246"/>
      <c r="U55" s="246"/>
      <c r="V55" s="245"/>
      <c r="W55" s="245"/>
      <c r="X55" s="128"/>
      <c r="Y55" s="87"/>
      <c r="Z55" s="51"/>
    </row>
    <row r="56" spans="1:31" ht="30" customHeight="1">
      <c r="A56" s="95"/>
      <c r="B56" s="70"/>
      <c r="C56" s="4"/>
      <c r="D56" s="40"/>
      <c r="E56" s="41"/>
      <c r="F56" s="124"/>
      <c r="G56" s="4"/>
      <c r="H56" s="4"/>
      <c r="I56" s="97" t="str">
        <f t="shared" si="1"/>
        <v/>
      </c>
      <c r="J56" s="152"/>
      <c r="K56" s="152"/>
      <c r="L56" s="152"/>
      <c r="M56" s="69"/>
      <c r="N56" s="69"/>
      <c r="O56" s="51"/>
      <c r="P56" s="241" t="s">
        <v>52</v>
      </c>
      <c r="Q56" s="242"/>
      <c r="R56" s="242"/>
      <c r="S56" s="242"/>
      <c r="T56" s="242"/>
      <c r="U56" s="242"/>
      <c r="V56" s="242"/>
      <c r="W56" s="242"/>
      <c r="X56" s="242"/>
      <c r="Y56" s="243"/>
      <c r="Z56" s="51"/>
    </row>
    <row r="57" spans="1:31" ht="38" customHeight="1">
      <c r="A57" s="95"/>
      <c r="B57" s="70"/>
      <c r="C57" s="4"/>
      <c r="D57" s="40"/>
      <c r="E57" s="41"/>
      <c r="F57" s="124"/>
      <c r="G57" s="4"/>
      <c r="H57" s="4"/>
      <c r="I57" s="97" t="str">
        <f t="shared" si="1"/>
        <v/>
      </c>
      <c r="J57" s="152"/>
      <c r="K57" s="152"/>
      <c r="L57" s="152"/>
      <c r="M57" s="69"/>
      <c r="N57" s="69"/>
      <c r="O57" s="51"/>
      <c r="P57" s="79" t="s">
        <v>41</v>
      </c>
      <c r="Q57" s="238"/>
      <c r="R57" s="238"/>
      <c r="S57" s="6"/>
      <c r="T57" s="238"/>
      <c r="U57" s="238"/>
      <c r="V57" s="238"/>
      <c r="W57" s="238"/>
      <c r="X57" s="40"/>
      <c r="Y57" s="129"/>
      <c r="Z57" s="51"/>
    </row>
    <row r="58" spans="1:31" ht="30" customHeight="1" thickBot="1">
      <c r="A58" s="95"/>
      <c r="B58" s="70"/>
      <c r="C58" s="4"/>
      <c r="D58" s="40"/>
      <c r="E58" s="41"/>
      <c r="F58" s="124"/>
      <c r="G58" s="4"/>
      <c r="H58" s="4"/>
      <c r="I58" s="100" t="str">
        <f>IF(H58="bestanden",E58,"")</f>
        <v/>
      </c>
      <c r="J58" s="152"/>
      <c r="K58" s="152"/>
      <c r="L58" s="152"/>
      <c r="M58" s="69"/>
      <c r="N58" s="69"/>
      <c r="O58" s="51"/>
      <c r="P58" s="85" t="s">
        <v>42</v>
      </c>
      <c r="Q58" s="244"/>
      <c r="R58" s="244"/>
      <c r="S58" s="8"/>
      <c r="T58" s="244"/>
      <c r="U58" s="244"/>
      <c r="V58" s="244"/>
      <c r="W58" s="244"/>
      <c r="X58" s="86"/>
      <c r="Y58" s="131"/>
      <c r="Z58" s="51"/>
    </row>
    <row r="59" spans="1:31" ht="26" customHeight="1" thickTop="1">
      <c r="A59" s="95"/>
      <c r="B59" s="70"/>
      <c r="C59" s="4"/>
      <c r="D59" s="40"/>
      <c r="E59" s="41"/>
      <c r="F59" s="124"/>
      <c r="G59" s="4"/>
      <c r="H59" s="4"/>
      <c r="I59" s="100" t="str">
        <f>IF(H59="bestanden",E59,"")</f>
        <v/>
      </c>
      <c r="J59" s="152"/>
      <c r="K59" s="152"/>
      <c r="L59" s="152"/>
      <c r="M59" s="69"/>
      <c r="N59" s="69"/>
      <c r="O59" s="51"/>
      <c r="P59" s="235"/>
      <c r="Q59" s="236"/>
      <c r="R59" s="236"/>
      <c r="S59" s="236"/>
      <c r="T59" s="236"/>
      <c r="U59" s="236"/>
      <c r="V59" s="236"/>
      <c r="W59" s="236"/>
      <c r="X59" s="236"/>
      <c r="Y59" s="237"/>
      <c r="Z59" s="51"/>
    </row>
    <row r="60" spans="1:31" ht="26" customHeight="1">
      <c r="A60" s="95"/>
      <c r="B60" s="70"/>
      <c r="C60" s="4"/>
      <c r="D60" s="40"/>
      <c r="E60" s="41"/>
      <c r="F60" s="124"/>
      <c r="G60" s="4"/>
      <c r="H60" s="4"/>
      <c r="I60" s="100" t="str">
        <f>IF(H60="bestanden",E60,"")</f>
        <v/>
      </c>
      <c r="J60" s="152"/>
      <c r="K60" s="152"/>
      <c r="L60" s="152"/>
      <c r="M60" s="69"/>
      <c r="N60" s="69"/>
      <c r="O60" s="51"/>
      <c r="P60" s="80"/>
      <c r="Q60" s="238"/>
      <c r="R60" s="238"/>
      <c r="S60" s="6"/>
      <c r="T60" s="238"/>
      <c r="U60" s="238"/>
      <c r="V60" s="238"/>
      <c r="W60" s="238"/>
      <c r="X60" s="40"/>
      <c r="Y60" s="129"/>
      <c r="Z60" s="51"/>
    </row>
    <row r="61" spans="1:31" ht="26" customHeight="1" thickBot="1">
      <c r="A61" s="95"/>
      <c r="B61" s="70"/>
      <c r="C61" s="4"/>
      <c r="D61" s="40"/>
      <c r="E61" s="41"/>
      <c r="F61" s="124"/>
      <c r="G61" s="4"/>
      <c r="H61" s="4"/>
      <c r="I61" s="100" t="str">
        <f>IF(H61="bestanden",E61,"")</f>
        <v/>
      </c>
      <c r="J61" s="152"/>
      <c r="K61" s="152"/>
      <c r="L61" s="152"/>
      <c r="M61" s="69"/>
      <c r="N61" s="69"/>
      <c r="O61" s="51"/>
      <c r="P61" s="81"/>
      <c r="Q61" s="239"/>
      <c r="R61" s="239"/>
      <c r="S61" s="7"/>
      <c r="T61" s="239"/>
      <c r="U61" s="239"/>
      <c r="V61" s="239"/>
      <c r="W61" s="239"/>
      <c r="X61" s="56"/>
      <c r="Y61" s="130"/>
      <c r="Z61" s="51"/>
    </row>
    <row r="62" spans="1:31" ht="26" customHeight="1" thickBot="1">
      <c r="A62" s="95"/>
      <c r="B62" s="70"/>
      <c r="C62" s="4"/>
      <c r="D62" s="40"/>
      <c r="E62" s="41"/>
      <c r="F62" s="124"/>
      <c r="G62" s="4"/>
      <c r="H62" s="4"/>
      <c r="I62" s="97" t="str">
        <f>IF(H62="bestanden",E62,"")</f>
        <v/>
      </c>
      <c r="J62" s="152"/>
      <c r="K62" s="152"/>
      <c r="L62" s="152"/>
      <c r="M62" s="69"/>
      <c r="N62" s="69"/>
      <c r="O62" s="69"/>
      <c r="P62" s="69"/>
      <c r="Q62" s="69"/>
      <c r="R62" s="161"/>
      <c r="S62" s="167"/>
      <c r="T62" s="161"/>
      <c r="U62" s="161"/>
      <c r="V62" s="161"/>
      <c r="W62" s="161"/>
      <c r="X62" s="139"/>
      <c r="Y62" s="161"/>
      <c r="Z62" s="51"/>
    </row>
    <row r="63" spans="1:31" ht="31" customHeight="1" thickBot="1">
      <c r="A63" s="95"/>
      <c r="B63" s="147" t="s">
        <v>36</v>
      </c>
      <c r="C63" s="199" t="s">
        <v>37</v>
      </c>
      <c r="D63" s="200"/>
      <c r="E63" s="5">
        <f>SUM(E48:E62)</f>
        <v>0</v>
      </c>
      <c r="F63" s="201"/>
      <c r="G63" s="201"/>
      <c r="H63" s="133" t="s">
        <v>37</v>
      </c>
      <c r="I63" s="109">
        <f>SUM(I48:I62)</f>
        <v>0</v>
      </c>
      <c r="J63" s="152"/>
      <c r="K63" s="152"/>
      <c r="L63" s="152"/>
      <c r="M63" s="69"/>
      <c r="N63" s="222" t="s">
        <v>72</v>
      </c>
      <c r="O63" s="223"/>
      <c r="P63" s="223"/>
      <c r="Q63" s="223"/>
      <c r="R63" s="223"/>
      <c r="S63" s="223"/>
      <c r="T63" s="223"/>
      <c r="U63" s="223"/>
      <c r="V63" s="223"/>
      <c r="W63" s="223"/>
      <c r="X63" s="224" t="s">
        <v>61</v>
      </c>
      <c r="Y63" s="224"/>
      <c r="Z63" s="225"/>
      <c r="AD63" s="166"/>
    </row>
    <row r="64" spans="1:31" ht="2" customHeight="1" thickBot="1">
      <c r="A64" s="183"/>
      <c r="B64" s="184"/>
      <c r="C64" s="184"/>
      <c r="D64" s="184"/>
      <c r="E64" s="184"/>
      <c r="F64" s="184"/>
      <c r="G64" s="184"/>
      <c r="H64" s="184"/>
      <c r="I64" s="184"/>
      <c r="J64" s="152"/>
      <c r="K64" s="152"/>
      <c r="L64" s="152"/>
      <c r="M64" s="50"/>
      <c r="N64" s="50"/>
      <c r="AD64" s="166"/>
      <c r="AE64" s="166"/>
    </row>
    <row r="65" spans="1:31" s="166" customFormat="1" ht="30" customHeight="1">
      <c r="A65" s="163"/>
      <c r="B65" s="226" t="s">
        <v>91</v>
      </c>
      <c r="C65" s="227"/>
      <c r="D65" s="227"/>
      <c r="E65" s="227"/>
      <c r="F65" s="227"/>
      <c r="G65" s="227"/>
      <c r="H65" s="227"/>
      <c r="I65" s="228"/>
      <c r="J65" s="164"/>
      <c r="K65" s="164"/>
      <c r="L65" s="164"/>
      <c r="M65" s="165"/>
      <c r="AB65" s="50"/>
      <c r="AD65" s="50"/>
      <c r="AE65" s="50"/>
    </row>
    <row r="66" spans="1:31" ht="23" customHeight="1">
      <c r="A66" s="95"/>
      <c r="B66" s="229" t="s">
        <v>12</v>
      </c>
      <c r="C66" s="231" t="s">
        <v>13</v>
      </c>
      <c r="D66" s="233" t="s">
        <v>14</v>
      </c>
      <c r="E66" s="231" t="s">
        <v>5</v>
      </c>
      <c r="F66" s="231" t="s">
        <v>8</v>
      </c>
      <c r="G66" s="231" t="s">
        <v>7</v>
      </c>
      <c r="H66" s="231" t="s">
        <v>15</v>
      </c>
      <c r="I66" s="240"/>
      <c r="J66" s="152"/>
      <c r="K66" s="152"/>
      <c r="L66" s="152"/>
      <c r="M66" s="165"/>
      <c r="N66" s="50"/>
      <c r="AB66" s="166"/>
    </row>
    <row r="67" spans="1:31" ht="22" customHeight="1">
      <c r="A67" s="95"/>
      <c r="B67" s="230"/>
      <c r="C67" s="232"/>
      <c r="D67" s="234"/>
      <c r="E67" s="232"/>
      <c r="F67" s="232"/>
      <c r="G67" s="232"/>
      <c r="H67" s="145" t="s">
        <v>9</v>
      </c>
      <c r="I67" s="146" t="s">
        <v>5</v>
      </c>
      <c r="J67" s="152"/>
      <c r="K67" s="152"/>
      <c r="L67" s="152"/>
      <c r="M67" s="165"/>
      <c r="N67" s="50"/>
    </row>
    <row r="68" spans="1:31" ht="27" customHeight="1">
      <c r="A68" s="95"/>
      <c r="B68" s="70"/>
      <c r="C68" s="4"/>
      <c r="D68" s="40"/>
      <c r="E68" s="41"/>
      <c r="F68" s="124"/>
      <c r="G68" s="4"/>
      <c r="H68" s="4"/>
      <c r="I68" s="97" t="str">
        <f t="shared" ref="I68:I74" si="2">IF(H68="bestanden",E68,"")</f>
        <v/>
      </c>
      <c r="J68" s="152"/>
      <c r="K68" s="152"/>
      <c r="L68" s="152"/>
      <c r="M68" s="165"/>
      <c r="N68" s="50"/>
    </row>
    <row r="69" spans="1:31" ht="27" customHeight="1">
      <c r="A69" s="95"/>
      <c r="B69" s="70"/>
      <c r="C69" s="4"/>
      <c r="D69" s="40"/>
      <c r="E69" s="41"/>
      <c r="F69" s="124"/>
      <c r="G69" s="4"/>
      <c r="H69" s="4"/>
      <c r="I69" s="97" t="str">
        <f t="shared" si="2"/>
        <v/>
      </c>
      <c r="J69" s="152"/>
      <c r="K69" s="152"/>
      <c r="L69" s="152"/>
      <c r="M69" s="165"/>
      <c r="N69" s="50"/>
    </row>
    <row r="70" spans="1:31" ht="27" customHeight="1">
      <c r="A70" s="95"/>
      <c r="B70" s="70"/>
      <c r="C70" s="4"/>
      <c r="D70" s="40"/>
      <c r="E70" s="41"/>
      <c r="F70" s="124"/>
      <c r="G70" s="4"/>
      <c r="H70" s="4"/>
      <c r="I70" s="97" t="str">
        <f t="shared" si="2"/>
        <v/>
      </c>
      <c r="J70" s="152"/>
      <c r="K70" s="152"/>
      <c r="L70" s="152"/>
      <c r="M70" s="165"/>
      <c r="N70" s="50"/>
    </row>
    <row r="71" spans="1:31" ht="27" customHeight="1">
      <c r="A71" s="95"/>
      <c r="B71" s="70"/>
      <c r="C71" s="4"/>
      <c r="D71" s="40"/>
      <c r="E71" s="41"/>
      <c r="F71" s="124"/>
      <c r="G71" s="4"/>
      <c r="H71" s="4"/>
      <c r="I71" s="97" t="str">
        <f t="shared" si="2"/>
        <v/>
      </c>
      <c r="J71" s="152"/>
      <c r="K71" s="152"/>
      <c r="L71" s="152"/>
      <c r="M71" s="165"/>
      <c r="N71" s="50"/>
    </row>
    <row r="72" spans="1:31" ht="27" customHeight="1">
      <c r="A72" s="95"/>
      <c r="B72" s="70"/>
      <c r="C72" s="4"/>
      <c r="D72" s="40"/>
      <c r="E72" s="41"/>
      <c r="F72" s="124"/>
      <c r="G72" s="4"/>
      <c r="H72" s="4"/>
      <c r="I72" s="97" t="str">
        <f t="shared" si="2"/>
        <v/>
      </c>
      <c r="J72" s="152"/>
      <c r="K72" s="152"/>
      <c r="L72" s="152"/>
      <c r="M72" s="165"/>
      <c r="N72" s="50"/>
    </row>
    <row r="73" spans="1:31" ht="27" customHeight="1">
      <c r="A73" s="95"/>
      <c r="B73" s="70"/>
      <c r="C73" s="4"/>
      <c r="D73" s="40"/>
      <c r="E73" s="41"/>
      <c r="F73" s="124"/>
      <c r="G73" s="4"/>
      <c r="H73" s="4"/>
      <c r="I73" s="97" t="str">
        <f t="shared" si="2"/>
        <v/>
      </c>
      <c r="J73" s="152"/>
      <c r="K73" s="152"/>
      <c r="L73" s="152"/>
      <c r="M73" s="165"/>
      <c r="N73" s="50"/>
    </row>
    <row r="74" spans="1:31" ht="24" customHeight="1">
      <c r="A74" s="95"/>
      <c r="B74" s="70"/>
      <c r="C74" s="4"/>
      <c r="D74" s="40"/>
      <c r="E74" s="41"/>
      <c r="F74" s="124"/>
      <c r="G74" s="4"/>
      <c r="H74" s="4"/>
      <c r="I74" s="97" t="str">
        <f t="shared" si="2"/>
        <v/>
      </c>
      <c r="J74" s="152"/>
      <c r="K74" s="152"/>
      <c r="L74" s="152"/>
      <c r="M74" s="165"/>
      <c r="N74" s="50"/>
    </row>
    <row r="75" spans="1:31" ht="30" customHeight="1" thickBot="1">
      <c r="A75" s="95"/>
      <c r="B75" s="147" t="s">
        <v>107</v>
      </c>
      <c r="C75" s="199" t="s">
        <v>46</v>
      </c>
      <c r="D75" s="200"/>
      <c r="E75" s="5">
        <f>SUM(E68:E74)</f>
        <v>0</v>
      </c>
      <c r="F75" s="201"/>
      <c r="G75" s="201"/>
      <c r="H75" s="133" t="s">
        <v>37</v>
      </c>
      <c r="I75" s="107">
        <f>SUM(I68:I74)</f>
        <v>0</v>
      </c>
      <c r="J75" s="152"/>
      <c r="K75" s="152"/>
      <c r="L75" s="152"/>
      <c r="M75" s="165"/>
      <c r="N75" s="50"/>
    </row>
    <row r="76" spans="1:31" ht="7" customHeight="1" thickBot="1">
      <c r="A76" s="110"/>
      <c r="B76" s="43"/>
      <c r="C76" s="44"/>
      <c r="D76" s="45"/>
      <c r="E76" s="44"/>
      <c r="F76" s="46"/>
      <c r="G76" s="46"/>
      <c r="H76" s="46"/>
      <c r="I76" s="111"/>
      <c r="J76" s="152"/>
      <c r="K76" s="152"/>
      <c r="L76" s="152"/>
      <c r="M76" s="165"/>
      <c r="N76" s="50"/>
    </row>
    <row r="77" spans="1:31" ht="29" customHeight="1">
      <c r="A77" s="95"/>
      <c r="B77" s="202" t="s">
        <v>53</v>
      </c>
      <c r="C77" s="203"/>
      <c r="D77" s="203"/>
      <c r="E77" s="203"/>
      <c r="F77" s="203"/>
      <c r="G77" s="203"/>
      <c r="H77" s="203"/>
      <c r="I77" s="204"/>
      <c r="J77" s="152"/>
      <c r="K77" s="152"/>
      <c r="L77" s="152"/>
      <c r="M77" s="165"/>
      <c r="N77" s="50"/>
    </row>
    <row r="78" spans="1:31" ht="83" customHeight="1">
      <c r="A78" s="95"/>
      <c r="B78" s="205" t="s">
        <v>71</v>
      </c>
      <c r="C78" s="206"/>
      <c r="D78" s="206"/>
      <c r="E78" s="206"/>
      <c r="F78" s="206"/>
      <c r="G78" s="206"/>
      <c r="H78" s="206"/>
      <c r="I78" s="207"/>
      <c r="J78" s="152"/>
      <c r="K78" s="152"/>
      <c r="L78" s="152"/>
      <c r="M78" s="165"/>
      <c r="N78" s="50"/>
    </row>
    <row r="79" spans="1:31" ht="28" customHeight="1">
      <c r="A79" s="95"/>
      <c r="B79" s="47" t="s">
        <v>54</v>
      </c>
      <c r="C79" s="20">
        <v>3</v>
      </c>
      <c r="D79" s="21" t="s">
        <v>55</v>
      </c>
      <c r="E79" s="22">
        <v>4</v>
      </c>
      <c r="F79" s="124"/>
      <c r="G79" s="4"/>
      <c r="H79" s="4"/>
      <c r="I79" s="97" t="str">
        <f>IF(H79="bestanden",E79,"")</f>
        <v/>
      </c>
      <c r="J79" s="152"/>
      <c r="K79" s="152"/>
      <c r="L79" s="152"/>
      <c r="M79" s="165"/>
      <c r="N79" s="50"/>
    </row>
    <row r="80" spans="1:31" ht="28" customHeight="1">
      <c r="A80" s="95"/>
      <c r="B80" s="47" t="s">
        <v>56</v>
      </c>
      <c r="C80" s="20">
        <v>5</v>
      </c>
      <c r="D80" s="21" t="s">
        <v>55</v>
      </c>
      <c r="E80" s="22">
        <v>4</v>
      </c>
      <c r="F80" s="124"/>
      <c r="G80" s="4"/>
      <c r="H80" s="4"/>
      <c r="I80" s="97" t="str">
        <f>IF(H80="bestanden",E80,"")</f>
        <v/>
      </c>
      <c r="J80" s="152"/>
      <c r="K80" s="152"/>
      <c r="L80" s="152"/>
      <c r="M80" s="165"/>
      <c r="N80" s="50"/>
    </row>
    <row r="81" spans="1:31" ht="28" customHeight="1">
      <c r="A81" s="95"/>
      <c r="B81" s="47" t="s">
        <v>57</v>
      </c>
      <c r="C81" s="20">
        <v>3</v>
      </c>
      <c r="D81" s="21" t="s">
        <v>55</v>
      </c>
      <c r="E81" s="22">
        <v>4</v>
      </c>
      <c r="F81" s="124"/>
      <c r="G81" s="4"/>
      <c r="H81" s="4"/>
      <c r="I81" s="97" t="str">
        <f>IF(H81="bestanden",E81,"")</f>
        <v/>
      </c>
      <c r="J81" s="152"/>
      <c r="K81" s="152"/>
      <c r="L81" s="152"/>
      <c r="M81" s="165"/>
      <c r="N81" s="50"/>
    </row>
    <row r="82" spans="1:31" ht="29" customHeight="1" thickBot="1">
      <c r="A82" s="95"/>
      <c r="B82" s="42" t="s">
        <v>58</v>
      </c>
      <c r="C82" s="210" t="s">
        <v>46</v>
      </c>
      <c r="D82" s="211"/>
      <c r="E82" s="5">
        <f>SUM(E79:E81)</f>
        <v>12</v>
      </c>
      <c r="F82" s="212"/>
      <c r="G82" s="213"/>
      <c r="H82" s="133" t="s">
        <v>37</v>
      </c>
      <c r="I82" s="107">
        <f>SUM(I79:I81)</f>
        <v>0</v>
      </c>
      <c r="J82" s="152"/>
      <c r="K82" s="152"/>
      <c r="L82" s="152"/>
      <c r="M82" s="165"/>
      <c r="N82" s="50"/>
    </row>
    <row r="83" spans="1:31" ht="24" customHeight="1">
      <c r="A83" s="95"/>
      <c r="B83" s="214" t="s">
        <v>59</v>
      </c>
      <c r="C83" s="215"/>
      <c r="D83" s="215"/>
      <c r="E83" s="215"/>
      <c r="F83" s="215"/>
      <c r="G83" s="215"/>
      <c r="H83" s="215"/>
      <c r="I83" s="216"/>
      <c r="J83" s="152"/>
      <c r="K83" s="152"/>
      <c r="L83" s="152"/>
      <c r="M83" s="165"/>
      <c r="N83" s="50"/>
    </row>
    <row r="84" spans="1:31" ht="67" customHeight="1">
      <c r="A84" s="95"/>
      <c r="B84" s="205" t="s">
        <v>90</v>
      </c>
      <c r="C84" s="206"/>
      <c r="D84" s="206"/>
      <c r="E84" s="206"/>
      <c r="F84" s="206"/>
      <c r="G84" s="206"/>
      <c r="H84" s="206"/>
      <c r="I84" s="207"/>
      <c r="J84" s="152"/>
      <c r="K84" s="152"/>
      <c r="L84" s="152"/>
      <c r="M84" s="165"/>
      <c r="N84" s="50"/>
    </row>
    <row r="85" spans="1:31" ht="31" customHeight="1">
      <c r="A85" s="95"/>
      <c r="B85" s="217" t="s">
        <v>60</v>
      </c>
      <c r="C85" s="208" t="s">
        <v>13</v>
      </c>
      <c r="D85" s="220" t="s">
        <v>14</v>
      </c>
      <c r="E85" s="208" t="s">
        <v>5</v>
      </c>
      <c r="F85" s="208" t="s">
        <v>8</v>
      </c>
      <c r="G85" s="208" t="s">
        <v>7</v>
      </c>
      <c r="H85" s="208" t="s">
        <v>15</v>
      </c>
      <c r="I85" s="209"/>
      <c r="J85" s="152"/>
      <c r="K85" s="152"/>
      <c r="L85" s="152"/>
      <c r="M85" s="165"/>
      <c r="N85" s="50"/>
    </row>
    <row r="86" spans="1:31" ht="22" customHeight="1">
      <c r="A86" s="95"/>
      <c r="B86" s="218"/>
      <c r="C86" s="219"/>
      <c r="D86" s="221"/>
      <c r="E86" s="219"/>
      <c r="F86" s="219"/>
      <c r="G86" s="219"/>
      <c r="H86" s="126" t="s">
        <v>9</v>
      </c>
      <c r="I86" s="96" t="s">
        <v>5</v>
      </c>
      <c r="J86" s="152"/>
      <c r="K86" s="152"/>
      <c r="L86" s="152"/>
      <c r="M86" s="165"/>
      <c r="N86" s="50"/>
    </row>
    <row r="87" spans="1:31" ht="38" customHeight="1" thickBot="1">
      <c r="A87" s="112"/>
      <c r="B87" s="113" t="s">
        <v>59</v>
      </c>
      <c r="C87" s="114"/>
      <c r="D87" s="115" t="s">
        <v>55</v>
      </c>
      <c r="E87" s="116">
        <v>12</v>
      </c>
      <c r="F87" s="117"/>
      <c r="G87" s="114"/>
      <c r="H87" s="114"/>
      <c r="I87" s="118" t="str">
        <f>IF(H87="bestanden",E87,"0")</f>
        <v>0</v>
      </c>
      <c r="J87" s="152"/>
      <c r="K87" s="152"/>
      <c r="L87" s="152"/>
      <c r="M87" s="165"/>
      <c r="N87" s="50"/>
    </row>
    <row r="88" spans="1:31" ht="11" customHeight="1" thickTop="1">
      <c r="A88" s="162"/>
      <c r="B88" s="191"/>
      <c r="C88" s="185"/>
      <c r="D88" s="186"/>
      <c r="E88" s="187"/>
      <c r="F88" s="188"/>
      <c r="G88" s="185"/>
      <c r="H88" s="185"/>
      <c r="I88" s="189"/>
      <c r="J88" s="190"/>
      <c r="K88" s="190"/>
      <c r="L88" s="190"/>
      <c r="M88" s="165"/>
      <c r="N88" s="50"/>
      <c r="AD88" s="71"/>
      <c r="AE88" s="71"/>
    </row>
    <row r="89" spans="1:31" ht="11" customHeight="1">
      <c r="A89" s="162"/>
      <c r="B89" s="191"/>
      <c r="C89" s="185"/>
      <c r="D89" s="186"/>
      <c r="E89" s="187"/>
      <c r="F89" s="188"/>
      <c r="G89" s="185"/>
      <c r="H89" s="185"/>
      <c r="I89" s="189"/>
      <c r="J89" s="190"/>
      <c r="K89" s="190"/>
      <c r="L89" s="190"/>
      <c r="M89" s="165"/>
      <c r="N89" s="50"/>
      <c r="AD89" s="71"/>
      <c r="AE89" s="71"/>
    </row>
    <row r="90" spans="1:31" ht="11" customHeight="1">
      <c r="A90" s="162"/>
      <c r="B90" s="191"/>
      <c r="C90" s="185"/>
      <c r="D90" s="186"/>
      <c r="E90" s="187"/>
      <c r="F90" s="188"/>
      <c r="G90" s="185"/>
      <c r="H90" s="185"/>
      <c r="I90" s="189"/>
      <c r="J90" s="190"/>
      <c r="K90" s="190"/>
      <c r="L90" s="190"/>
      <c r="M90" s="165"/>
      <c r="N90" s="50"/>
      <c r="AD90" s="71"/>
      <c r="AE90" s="71"/>
    </row>
    <row r="91" spans="1:31" ht="11" customHeight="1">
      <c r="A91" s="162"/>
      <c r="B91" s="191"/>
      <c r="C91" s="185"/>
      <c r="D91" s="186"/>
      <c r="E91" s="187"/>
      <c r="F91" s="188"/>
      <c r="G91" s="185"/>
      <c r="H91" s="185"/>
      <c r="I91" s="189"/>
      <c r="J91" s="190"/>
      <c r="K91" s="190"/>
      <c r="L91" s="190"/>
      <c r="M91" s="165"/>
      <c r="N91" s="50"/>
      <c r="AD91" s="71"/>
      <c r="AE91" s="71"/>
    </row>
    <row r="92" spans="1:31" ht="11" customHeight="1">
      <c r="A92" s="162"/>
      <c r="B92" s="191"/>
      <c r="C92" s="185"/>
      <c r="D92" s="186"/>
      <c r="E92" s="187"/>
      <c r="F92" s="188"/>
      <c r="G92" s="185"/>
      <c r="H92" s="185"/>
      <c r="I92" s="189"/>
      <c r="J92" s="190"/>
      <c r="K92" s="190"/>
      <c r="L92" s="190"/>
      <c r="M92" s="165"/>
      <c r="N92" s="50"/>
      <c r="AD92" s="71"/>
      <c r="AE92" s="71"/>
    </row>
    <row r="93" spans="1:31" ht="11" customHeight="1">
      <c r="A93" s="162"/>
      <c r="B93" s="191"/>
      <c r="C93" s="185"/>
      <c r="D93" s="186"/>
      <c r="E93" s="187"/>
      <c r="F93" s="188"/>
      <c r="G93" s="185"/>
      <c r="H93" s="185"/>
      <c r="I93" s="189"/>
      <c r="J93" s="190"/>
      <c r="K93" s="190"/>
      <c r="L93" s="190"/>
      <c r="M93" s="165"/>
      <c r="N93" s="50"/>
      <c r="AD93" s="71"/>
      <c r="AE93" s="71"/>
    </row>
    <row r="94" spans="1:31" ht="11" customHeight="1">
      <c r="A94" s="162"/>
      <c r="B94" s="191"/>
      <c r="C94" s="185"/>
      <c r="D94" s="186"/>
      <c r="E94" s="187"/>
      <c r="F94" s="188"/>
      <c r="G94" s="185"/>
      <c r="H94" s="185"/>
      <c r="I94" s="189"/>
      <c r="J94" s="190"/>
      <c r="K94" s="190"/>
      <c r="L94" s="190"/>
      <c r="M94" s="165"/>
      <c r="N94" s="50"/>
      <c r="AD94" s="71"/>
      <c r="AE94" s="71"/>
    </row>
    <row r="95" spans="1:31" ht="11" customHeight="1">
      <c r="A95" s="162"/>
      <c r="B95" s="191"/>
      <c r="C95" s="185"/>
      <c r="D95" s="186"/>
      <c r="E95" s="187"/>
      <c r="F95" s="188"/>
      <c r="G95" s="185"/>
      <c r="H95" s="185"/>
      <c r="I95" s="189"/>
      <c r="J95" s="190"/>
      <c r="K95" s="190"/>
      <c r="L95" s="190"/>
      <c r="M95" s="165"/>
      <c r="N95" s="50"/>
      <c r="AD95" s="71"/>
      <c r="AE95" s="71"/>
    </row>
    <row r="96" spans="1:31" ht="11" customHeight="1">
      <c r="A96" s="162"/>
      <c r="B96" s="191"/>
      <c r="C96" s="185"/>
      <c r="D96" s="186"/>
      <c r="E96" s="187"/>
      <c r="F96" s="188"/>
      <c r="G96" s="185"/>
      <c r="H96" s="185"/>
      <c r="I96" s="189"/>
      <c r="J96" s="190"/>
      <c r="K96" s="190"/>
      <c r="L96" s="190"/>
      <c r="M96" s="165"/>
      <c r="N96" s="50"/>
      <c r="AD96" s="71"/>
      <c r="AE96" s="71"/>
    </row>
    <row r="97" spans="1:31" ht="11" customHeight="1">
      <c r="A97" s="162"/>
      <c r="B97" s="191"/>
      <c r="C97" s="185"/>
      <c r="D97" s="186"/>
      <c r="E97" s="187"/>
      <c r="F97" s="188"/>
      <c r="G97" s="185"/>
      <c r="H97" s="185"/>
      <c r="I97" s="189"/>
      <c r="J97" s="190"/>
      <c r="K97" s="190"/>
      <c r="L97" s="190"/>
      <c r="M97" s="165"/>
      <c r="N97" s="50"/>
      <c r="AD97" s="71"/>
      <c r="AE97" s="71"/>
    </row>
    <row r="98" spans="1:31" ht="11" customHeight="1">
      <c r="A98" s="162"/>
      <c r="B98" s="191"/>
      <c r="C98" s="185"/>
      <c r="D98" s="186"/>
      <c r="E98" s="187"/>
      <c r="F98" s="188"/>
      <c r="G98" s="185"/>
      <c r="H98" s="185"/>
      <c r="I98" s="189"/>
      <c r="J98" s="190"/>
      <c r="K98" s="190"/>
      <c r="L98" s="190"/>
      <c r="M98" s="165"/>
      <c r="N98" s="50"/>
      <c r="AD98" s="71"/>
      <c r="AE98" s="71"/>
    </row>
    <row r="99" spans="1:31" ht="11" customHeight="1">
      <c r="A99" s="162"/>
      <c r="B99" s="191"/>
      <c r="C99" s="185"/>
      <c r="D99" s="186"/>
      <c r="E99" s="187"/>
      <c r="F99" s="188"/>
      <c r="G99" s="185"/>
      <c r="H99" s="185"/>
      <c r="I99" s="189"/>
      <c r="J99" s="190"/>
      <c r="K99" s="190"/>
      <c r="L99" s="190"/>
      <c r="M99" s="165"/>
      <c r="N99" s="50"/>
      <c r="AD99" s="71"/>
      <c r="AE99" s="71"/>
    </row>
    <row r="100" spans="1:31" ht="11" customHeight="1" thickBot="1">
      <c r="A100" s="162"/>
      <c r="B100" s="192"/>
      <c r="C100" s="193"/>
      <c r="D100" s="194"/>
      <c r="E100" s="195"/>
      <c r="F100" s="196"/>
      <c r="G100" s="193"/>
      <c r="H100" s="193"/>
      <c r="I100" s="197"/>
      <c r="J100" s="198"/>
      <c r="K100" s="198"/>
      <c r="L100" s="198"/>
      <c r="M100" s="165"/>
      <c r="N100" s="50"/>
      <c r="AD100" s="71"/>
      <c r="AE100" s="71"/>
    </row>
    <row r="101" spans="1:31" s="71" customFormat="1" ht="34" customHeight="1" thickBot="1">
      <c r="A101" s="48"/>
      <c r="B101" s="265" t="s">
        <v>72</v>
      </c>
      <c r="C101" s="305"/>
      <c r="D101" s="305"/>
      <c r="E101" s="305"/>
      <c r="F101" s="305"/>
      <c r="G101" s="305"/>
      <c r="H101" s="305"/>
      <c r="I101" s="305"/>
      <c r="J101" s="135"/>
      <c r="K101" s="159" t="s">
        <v>61</v>
      </c>
      <c r="L101" s="159"/>
      <c r="M101" s="165"/>
      <c r="N101" s="50"/>
      <c r="O101" s="50"/>
      <c r="P101" s="50"/>
      <c r="AB101" s="50"/>
      <c r="AD101" s="50"/>
      <c r="AE101" s="50"/>
    </row>
    <row r="102" spans="1:31" ht="29" customHeight="1">
      <c r="M102" s="165"/>
      <c r="N102" s="50"/>
      <c r="AB102" s="71"/>
    </row>
    <row r="103" spans="1:31" ht="14.5" customHeight="1">
      <c r="M103" s="165"/>
      <c r="N103" s="50"/>
    </row>
    <row r="104" spans="1:31" ht="14.5" customHeight="1">
      <c r="M104" s="165"/>
      <c r="N104" s="50"/>
    </row>
    <row r="105" spans="1:31" ht="14.5" customHeight="1">
      <c r="M105" s="165"/>
      <c r="N105" s="50"/>
    </row>
    <row r="106" spans="1:31" ht="14.5" customHeight="1">
      <c r="M106" s="165"/>
      <c r="N106" s="50"/>
    </row>
    <row r="107" spans="1:31" ht="14.5" customHeight="1">
      <c r="M107" s="165"/>
      <c r="N107" s="50"/>
    </row>
    <row r="108" spans="1:31" ht="14.5" customHeight="1">
      <c r="M108" s="165"/>
      <c r="N108" s="50"/>
    </row>
    <row r="109" spans="1:31" ht="14.5" customHeight="1">
      <c r="M109" s="165"/>
      <c r="N109" s="50"/>
    </row>
    <row r="110" spans="1:31" ht="14.5" customHeight="1">
      <c r="M110" s="165"/>
      <c r="N110" s="50"/>
    </row>
    <row r="111" spans="1:31" ht="14.5" customHeight="1">
      <c r="M111" s="165"/>
      <c r="N111" s="50"/>
    </row>
    <row r="112" spans="1:31" ht="14.5" customHeight="1">
      <c r="M112" s="165"/>
      <c r="N112" s="50"/>
    </row>
    <row r="113" spans="13:14" ht="14.5" customHeight="1">
      <c r="M113" s="165"/>
      <c r="N113" s="50"/>
    </row>
    <row r="114" spans="13:14" ht="14.5" customHeight="1">
      <c r="M114" s="165"/>
      <c r="N114" s="50"/>
    </row>
    <row r="115" spans="13:14" ht="14.5" customHeight="1">
      <c r="M115" s="165"/>
      <c r="N115" s="50"/>
    </row>
    <row r="116" spans="13:14" ht="14.5" customHeight="1">
      <c r="M116" s="165"/>
      <c r="N116" s="50"/>
    </row>
    <row r="117" spans="13:14" ht="14.5" customHeight="1">
      <c r="M117" s="165"/>
      <c r="N117" s="50"/>
    </row>
    <row r="118" spans="13:14" ht="14.5" customHeight="1">
      <c r="M118" s="165"/>
      <c r="N118" s="50"/>
    </row>
    <row r="119" spans="13:14" ht="14.5" customHeight="1">
      <c r="M119" s="165"/>
      <c r="N119" s="50"/>
    </row>
    <row r="120" spans="13:14" ht="14.5" customHeight="1">
      <c r="M120" s="165"/>
      <c r="N120" s="50"/>
    </row>
    <row r="121" spans="13:14" ht="14.5" customHeight="1">
      <c r="M121" s="165"/>
      <c r="N121" s="50"/>
    </row>
    <row r="122" spans="13:14" ht="14.5" customHeight="1">
      <c r="M122" s="165"/>
      <c r="N122" s="50"/>
    </row>
    <row r="123" spans="13:14" ht="14.5" customHeight="1">
      <c r="M123" s="165"/>
      <c r="N123" s="50"/>
    </row>
    <row r="124" spans="13:14" ht="14.5" customHeight="1">
      <c r="M124" s="165"/>
      <c r="N124" s="50"/>
    </row>
    <row r="125" spans="13:14" ht="14.5" customHeight="1">
      <c r="M125" s="165"/>
      <c r="N125" s="50"/>
    </row>
    <row r="126" spans="13:14" ht="14.5" customHeight="1">
      <c r="M126" s="165"/>
      <c r="N126" s="50"/>
    </row>
    <row r="127" spans="13:14" ht="14.5" customHeight="1">
      <c r="M127" s="165"/>
      <c r="N127" s="50"/>
    </row>
    <row r="128" spans="13:14" ht="14.5" customHeight="1">
      <c r="M128" s="165"/>
      <c r="N128" s="50"/>
    </row>
    <row r="129" spans="13:14" ht="14.5" customHeight="1">
      <c r="M129" s="165"/>
      <c r="N129" s="50"/>
    </row>
    <row r="130" spans="13:14" ht="14.5" customHeight="1">
      <c r="M130" s="165"/>
      <c r="N130" s="50"/>
    </row>
    <row r="131" spans="13:14" ht="14.5" customHeight="1">
      <c r="M131" s="165"/>
      <c r="N131" s="50"/>
    </row>
    <row r="132" spans="13:14" ht="14.5" customHeight="1">
      <c r="M132" s="165"/>
      <c r="N132" s="50"/>
    </row>
    <row r="133" spans="13:14" ht="14.5" customHeight="1">
      <c r="M133" s="165"/>
      <c r="N133" s="50"/>
    </row>
    <row r="134" spans="13:14" ht="14.5" customHeight="1">
      <c r="M134" s="165"/>
      <c r="N134" s="50"/>
    </row>
    <row r="135" spans="13:14" ht="14.5" customHeight="1">
      <c r="M135" s="165"/>
      <c r="N135" s="50"/>
    </row>
    <row r="136" spans="13:14" ht="14.5" customHeight="1">
      <c r="M136" s="165"/>
      <c r="N136" s="50"/>
    </row>
    <row r="137" spans="13:14" ht="14.5" customHeight="1">
      <c r="M137" s="165"/>
      <c r="N137" s="50"/>
    </row>
    <row r="138" spans="13:14" ht="14.5" customHeight="1">
      <c r="M138" s="165"/>
      <c r="N138" s="50"/>
    </row>
    <row r="139" spans="13:14" ht="14.5" customHeight="1">
      <c r="M139" s="165"/>
      <c r="N139" s="50"/>
    </row>
    <row r="140" spans="13:14" ht="14.5" customHeight="1">
      <c r="M140" s="165"/>
      <c r="N140" s="50"/>
    </row>
    <row r="141" spans="13:14" ht="14.5" customHeight="1">
      <c r="M141" s="165"/>
      <c r="N141" s="50"/>
    </row>
    <row r="142" spans="13:14" ht="14.5" customHeight="1">
      <c r="M142" s="165"/>
      <c r="N142" s="50"/>
    </row>
    <row r="143" spans="13:14" ht="14.5" customHeight="1">
      <c r="M143" s="165"/>
      <c r="N143" s="50"/>
    </row>
    <row r="144" spans="13:14" ht="14.5" customHeight="1">
      <c r="M144" s="165"/>
      <c r="N144" s="50"/>
    </row>
    <row r="145" spans="13:14" ht="14.5" customHeight="1">
      <c r="M145" s="165"/>
      <c r="N145" s="50"/>
    </row>
    <row r="146" spans="13:14" ht="14.5" customHeight="1">
      <c r="M146" s="165"/>
      <c r="N146" s="50"/>
    </row>
    <row r="147" spans="13:14" ht="14.5" customHeight="1">
      <c r="M147" s="165"/>
      <c r="N147" s="50"/>
    </row>
    <row r="148" spans="13:14" ht="14.5" customHeight="1">
      <c r="M148" s="165"/>
      <c r="N148" s="50"/>
    </row>
    <row r="149" spans="13:14" ht="14.5" customHeight="1">
      <c r="M149" s="165"/>
      <c r="N149" s="50"/>
    </row>
    <row r="150" spans="13:14" ht="14.5" customHeight="1">
      <c r="M150" s="165"/>
      <c r="N150" s="50"/>
    </row>
    <row r="151" spans="13:14" ht="14.5" customHeight="1">
      <c r="M151" s="165"/>
      <c r="N151" s="50"/>
    </row>
    <row r="152" spans="13:14" ht="14.5" customHeight="1">
      <c r="M152" s="165"/>
      <c r="N152" s="50"/>
    </row>
    <row r="153" spans="13:14" ht="14.5" customHeight="1">
      <c r="M153" s="165"/>
      <c r="N153" s="50"/>
    </row>
    <row r="154" spans="13:14" ht="14.5" customHeight="1">
      <c r="M154" s="165"/>
      <c r="N154" s="50"/>
    </row>
    <row r="155" spans="13:14" ht="14.5" customHeight="1">
      <c r="M155" s="165"/>
      <c r="N155" s="50"/>
    </row>
    <row r="156" spans="13:14" ht="14.5" customHeight="1">
      <c r="M156" s="165"/>
      <c r="N156" s="50"/>
    </row>
    <row r="157" spans="13:14" ht="14.5" customHeight="1">
      <c r="M157" s="165"/>
      <c r="N157" s="50"/>
    </row>
    <row r="158" spans="13:14" ht="14.5" customHeight="1">
      <c r="M158" s="165"/>
      <c r="N158" s="50"/>
    </row>
    <row r="159" spans="13:14" ht="14.5" customHeight="1">
      <c r="M159" s="165"/>
      <c r="N159" s="50"/>
    </row>
    <row r="160" spans="13:14" ht="14.5" customHeight="1">
      <c r="M160" s="165"/>
      <c r="N160" s="50"/>
    </row>
    <row r="161" spans="13:14" ht="14.5" customHeight="1">
      <c r="M161" s="165"/>
      <c r="N161" s="50"/>
    </row>
    <row r="162" spans="13:14" ht="14.5" customHeight="1">
      <c r="M162" s="165"/>
      <c r="N162" s="50"/>
    </row>
    <row r="163" spans="13:14" ht="14.5" customHeight="1">
      <c r="M163" s="165"/>
      <c r="N163" s="50"/>
    </row>
    <row r="164" spans="13:14" ht="14.5" customHeight="1">
      <c r="M164" s="165"/>
      <c r="N164" s="50"/>
    </row>
    <row r="165" spans="13:14" ht="14.5" customHeight="1">
      <c r="M165" s="165"/>
      <c r="N165" s="50"/>
    </row>
    <row r="166" spans="13:14" ht="14.5" customHeight="1">
      <c r="M166" s="165"/>
      <c r="N166" s="50"/>
    </row>
    <row r="167" spans="13:14" ht="14.5" customHeight="1">
      <c r="M167" s="165"/>
      <c r="N167" s="50"/>
    </row>
    <row r="168" spans="13:14" ht="14.5" customHeight="1">
      <c r="M168" s="165"/>
      <c r="N168" s="50"/>
    </row>
    <row r="169" spans="13:14" ht="14.5" customHeight="1">
      <c r="M169" s="165"/>
      <c r="N169" s="50"/>
    </row>
    <row r="170" spans="13:14" ht="14.5" customHeight="1">
      <c r="M170" s="165"/>
      <c r="N170" s="50"/>
    </row>
    <row r="171" spans="13:14" ht="14.5" customHeight="1">
      <c r="M171" s="165"/>
      <c r="N171" s="50"/>
    </row>
    <row r="172" spans="13:14" ht="14.5" customHeight="1">
      <c r="M172" s="165"/>
      <c r="N172" s="50"/>
    </row>
    <row r="173" spans="13:14" ht="14.5" customHeight="1">
      <c r="M173" s="165"/>
      <c r="N173" s="50"/>
    </row>
    <row r="174" spans="13:14" ht="14.5" customHeight="1">
      <c r="M174" s="165"/>
      <c r="N174" s="50"/>
    </row>
    <row r="175" spans="13:14" ht="14.5" customHeight="1">
      <c r="M175" s="165"/>
      <c r="N175" s="50"/>
    </row>
    <row r="176" spans="13:14" ht="14.5" customHeight="1">
      <c r="M176" s="165"/>
      <c r="N176" s="50"/>
    </row>
    <row r="177" spans="13:14" ht="14.5" customHeight="1">
      <c r="M177" s="165"/>
      <c r="N177" s="50"/>
    </row>
    <row r="178" spans="13:14" ht="14.5" customHeight="1">
      <c r="M178" s="165"/>
      <c r="N178" s="50"/>
    </row>
    <row r="179" spans="13:14" ht="14.5" customHeight="1">
      <c r="M179" s="165"/>
      <c r="N179" s="50"/>
    </row>
    <row r="180" spans="13:14" ht="14.5" customHeight="1">
      <c r="M180" s="165"/>
      <c r="N180" s="50"/>
    </row>
    <row r="181" spans="13:14" ht="14.5" customHeight="1">
      <c r="M181" s="165"/>
      <c r="N181" s="50"/>
    </row>
    <row r="182" spans="13:14" ht="14.5" customHeight="1">
      <c r="M182" s="165"/>
      <c r="N182" s="50"/>
    </row>
    <row r="183" spans="13:14" ht="14.5" customHeight="1">
      <c r="M183" s="165"/>
      <c r="N183" s="50"/>
    </row>
    <row r="184" spans="13:14" ht="14.5" customHeight="1">
      <c r="M184" s="165"/>
      <c r="N184" s="50"/>
    </row>
    <row r="185" spans="13:14" ht="14.5" customHeight="1">
      <c r="M185" s="165"/>
      <c r="N185" s="50"/>
    </row>
    <row r="186" spans="13:14" ht="14.5" customHeight="1">
      <c r="M186" s="165"/>
      <c r="N186" s="50"/>
    </row>
    <row r="187" spans="13:14" ht="14.5" customHeight="1">
      <c r="M187" s="165"/>
      <c r="N187" s="50"/>
    </row>
    <row r="188" spans="13:14" ht="14.5" customHeight="1">
      <c r="M188" s="165"/>
      <c r="N188" s="50"/>
    </row>
    <row r="189" spans="13:14" ht="14.5" customHeight="1">
      <c r="M189" s="165"/>
      <c r="N189" s="50"/>
    </row>
    <row r="190" spans="13:14" ht="14.5" customHeight="1">
      <c r="M190" s="165"/>
      <c r="N190" s="50"/>
    </row>
    <row r="191" spans="13:14" ht="14.5" customHeight="1">
      <c r="M191" s="165"/>
      <c r="N191" s="50"/>
    </row>
    <row r="192" spans="13:14" ht="14.5" customHeight="1">
      <c r="M192" s="165"/>
      <c r="N192" s="50"/>
    </row>
    <row r="193" spans="13:14" ht="14.5" customHeight="1">
      <c r="M193" s="165"/>
      <c r="N193" s="50"/>
    </row>
    <row r="194" spans="13:14" ht="14.5" customHeight="1">
      <c r="M194" s="165"/>
      <c r="N194" s="50"/>
    </row>
    <row r="195" spans="13:14" ht="14.5" customHeight="1">
      <c r="M195" s="165"/>
      <c r="N195" s="50"/>
    </row>
    <row r="196" spans="13:14" ht="14.5" customHeight="1">
      <c r="M196" s="165"/>
      <c r="N196" s="50"/>
    </row>
    <row r="197" spans="13:14" ht="14.5" customHeight="1">
      <c r="M197" s="165"/>
      <c r="N197" s="50"/>
    </row>
    <row r="198" spans="13:14" ht="14.5" customHeight="1">
      <c r="M198" s="165"/>
      <c r="N198" s="50"/>
    </row>
    <row r="199" spans="13:14" ht="14.5" customHeight="1">
      <c r="M199" s="165"/>
      <c r="N199" s="50"/>
    </row>
    <row r="200" spans="13:14" ht="14.5" customHeight="1">
      <c r="M200" s="165"/>
      <c r="N200" s="50"/>
    </row>
    <row r="201" spans="13:14" ht="14.5" customHeight="1">
      <c r="M201" s="165"/>
      <c r="N201" s="50"/>
    </row>
    <row r="202" spans="13:14" ht="14.5" customHeight="1">
      <c r="M202" s="165"/>
      <c r="N202" s="50"/>
    </row>
    <row r="203" spans="13:14" ht="14.5" customHeight="1">
      <c r="M203" s="165"/>
      <c r="N203" s="50"/>
    </row>
    <row r="204" spans="13:14" ht="14.5" customHeight="1">
      <c r="M204" s="165"/>
      <c r="N204" s="50"/>
    </row>
    <row r="205" spans="13:14" ht="14.5" customHeight="1">
      <c r="M205" s="165"/>
      <c r="N205" s="50"/>
    </row>
    <row r="206" spans="13:14" ht="14.5" customHeight="1">
      <c r="M206" s="165"/>
      <c r="N206" s="50"/>
    </row>
    <row r="207" spans="13:14" ht="14.5" customHeight="1">
      <c r="M207" s="165"/>
      <c r="N207" s="50"/>
    </row>
    <row r="208" spans="13:14" ht="14.5" customHeight="1">
      <c r="N208" s="50"/>
    </row>
    <row r="209" spans="14:14" ht="14.5" customHeight="1">
      <c r="N209" s="50"/>
    </row>
    <row r="210" spans="14:14" ht="14.5" customHeight="1">
      <c r="N210" s="50"/>
    </row>
    <row r="211" spans="14:14" ht="14.5" customHeight="1">
      <c r="N211" s="50"/>
    </row>
    <row r="212" spans="14:14" ht="14.5" customHeight="1">
      <c r="N212" s="50"/>
    </row>
    <row r="213" spans="14:14" ht="14.5" customHeight="1">
      <c r="N213" s="50"/>
    </row>
    <row r="214" spans="14:14" ht="14.5" customHeight="1">
      <c r="N214" s="50"/>
    </row>
    <row r="215" spans="14:14" ht="14.5" customHeight="1">
      <c r="N215" s="50"/>
    </row>
    <row r="216" spans="14:14" ht="14.5" customHeight="1">
      <c r="N216" s="50"/>
    </row>
    <row r="217" spans="14:14" ht="14.5" customHeight="1">
      <c r="N217" s="50"/>
    </row>
  </sheetData>
  <mergeCells count="196">
    <mergeCell ref="B101:I101"/>
    <mergeCell ref="B5:I5"/>
    <mergeCell ref="P32:Y32"/>
    <mergeCell ref="P33:Y34"/>
    <mergeCell ref="W12:Y12"/>
    <mergeCell ref="W13:X13"/>
    <mergeCell ref="W14:X14"/>
    <mergeCell ref="W15:X15"/>
    <mergeCell ref="W16:X16"/>
    <mergeCell ref="W17:X17"/>
    <mergeCell ref="W18:X18"/>
    <mergeCell ref="W19:X19"/>
    <mergeCell ref="W20:X20"/>
    <mergeCell ref="W21:X21"/>
    <mergeCell ref="W22:X22"/>
    <mergeCell ref="W23:X23"/>
    <mergeCell ref="U23:V23"/>
    <mergeCell ref="P2:Y6"/>
    <mergeCell ref="P7:Y8"/>
    <mergeCell ref="B43:I43"/>
    <mergeCell ref="C7:D7"/>
    <mergeCell ref="E7:G7"/>
    <mergeCell ref="H7:I7"/>
    <mergeCell ref="B11:B12"/>
    <mergeCell ref="X1:Z1"/>
    <mergeCell ref="B2:L2"/>
    <mergeCell ref="B3:L3"/>
    <mergeCell ref="C4:D4"/>
    <mergeCell ref="E4:G4"/>
    <mergeCell ref="H4:I4"/>
    <mergeCell ref="C6:D6"/>
    <mergeCell ref="E6:G6"/>
    <mergeCell ref="H6:I6"/>
    <mergeCell ref="B1:J1"/>
    <mergeCell ref="K1:L1"/>
    <mergeCell ref="N1:W1"/>
    <mergeCell ref="P15:Q15"/>
    <mergeCell ref="U15:V15"/>
    <mergeCell ref="B10:I10"/>
    <mergeCell ref="P12:R12"/>
    <mergeCell ref="S12:V12"/>
    <mergeCell ref="C11:C12"/>
    <mergeCell ref="D11:D12"/>
    <mergeCell ref="E11:E12"/>
    <mergeCell ref="F11:F12"/>
    <mergeCell ref="G11:G12"/>
    <mergeCell ref="C8:D8"/>
    <mergeCell ref="E8:G8"/>
    <mergeCell ref="H8:I8"/>
    <mergeCell ref="C9:D9"/>
    <mergeCell ref="E9:G9"/>
    <mergeCell ref="H9:I9"/>
    <mergeCell ref="H11:I11"/>
    <mergeCell ref="B15:I15"/>
    <mergeCell ref="P17:Q17"/>
    <mergeCell ref="U17:V17"/>
    <mergeCell ref="P10:Y11"/>
    <mergeCell ref="B16:B17"/>
    <mergeCell ref="C16:C17"/>
    <mergeCell ref="D16:D17"/>
    <mergeCell ref="E16:E17"/>
    <mergeCell ref="F16:F17"/>
    <mergeCell ref="P13:Q13"/>
    <mergeCell ref="U13:V13"/>
    <mergeCell ref="P14:Q14"/>
    <mergeCell ref="U14:V14"/>
    <mergeCell ref="P20:Q20"/>
    <mergeCell ref="U20:V20"/>
    <mergeCell ref="P22:Q22"/>
    <mergeCell ref="U22:V22"/>
    <mergeCell ref="P23:Q23"/>
    <mergeCell ref="G16:G17"/>
    <mergeCell ref="H16:I16"/>
    <mergeCell ref="P18:Q18"/>
    <mergeCell ref="U18:V18"/>
    <mergeCell ref="P19:Q19"/>
    <mergeCell ref="U19:V19"/>
    <mergeCell ref="P16:Q16"/>
    <mergeCell ref="U16:V16"/>
    <mergeCell ref="B32:J32"/>
    <mergeCell ref="B34:I34"/>
    <mergeCell ref="P35:Y35"/>
    <mergeCell ref="B35:I35"/>
    <mergeCell ref="Q36:R36"/>
    <mergeCell ref="T36:U36"/>
    <mergeCell ref="V36:W36"/>
    <mergeCell ref="P24:Q24"/>
    <mergeCell ref="P25:Q25"/>
    <mergeCell ref="V25:W25"/>
    <mergeCell ref="C31:D31"/>
    <mergeCell ref="F31:G31"/>
    <mergeCell ref="H36:I36"/>
    <mergeCell ref="Q37:R37"/>
    <mergeCell ref="T37:U37"/>
    <mergeCell ref="V37:W37"/>
    <mergeCell ref="P38:Y38"/>
    <mergeCell ref="Q39:R39"/>
    <mergeCell ref="T39:U39"/>
    <mergeCell ref="V39:W39"/>
    <mergeCell ref="B36:B37"/>
    <mergeCell ref="C36:C37"/>
    <mergeCell ref="D36:D37"/>
    <mergeCell ref="E36:E37"/>
    <mergeCell ref="F36:F37"/>
    <mergeCell ref="G36:G37"/>
    <mergeCell ref="Q40:R40"/>
    <mergeCell ref="T40:U40"/>
    <mergeCell ref="V40:W40"/>
    <mergeCell ref="P41:Y41"/>
    <mergeCell ref="C41:D41"/>
    <mergeCell ref="F41:G41"/>
    <mergeCell ref="Q42:R42"/>
    <mergeCell ref="T42:U42"/>
    <mergeCell ref="V42:W42"/>
    <mergeCell ref="B42:I42"/>
    <mergeCell ref="Q43:R43"/>
    <mergeCell ref="T43:U43"/>
    <mergeCell ref="V43:W43"/>
    <mergeCell ref="B44:I44"/>
    <mergeCell ref="P44:Y44"/>
    <mergeCell ref="B45:I45"/>
    <mergeCell ref="Q45:R45"/>
    <mergeCell ref="T45:U45"/>
    <mergeCell ref="V45:W45"/>
    <mergeCell ref="Q46:R46"/>
    <mergeCell ref="T46:U46"/>
    <mergeCell ref="V46:W46"/>
    <mergeCell ref="B46:B47"/>
    <mergeCell ref="C46:C47"/>
    <mergeCell ref="D46:D47"/>
    <mergeCell ref="E46:E47"/>
    <mergeCell ref="F46:F47"/>
    <mergeCell ref="G46:G47"/>
    <mergeCell ref="H46:I46"/>
    <mergeCell ref="P50:Y50"/>
    <mergeCell ref="Q51:R51"/>
    <mergeCell ref="T51:U51"/>
    <mergeCell ref="V51:W51"/>
    <mergeCell ref="Q52:R52"/>
    <mergeCell ref="T52:U52"/>
    <mergeCell ref="V52:W52"/>
    <mergeCell ref="P47:Y47"/>
    <mergeCell ref="Q48:R48"/>
    <mergeCell ref="T48:U48"/>
    <mergeCell ref="V48:W48"/>
    <mergeCell ref="Q49:R49"/>
    <mergeCell ref="T49:U49"/>
    <mergeCell ref="V49:W49"/>
    <mergeCell ref="P56:Y56"/>
    <mergeCell ref="Q57:R57"/>
    <mergeCell ref="T57:U57"/>
    <mergeCell ref="V57:W57"/>
    <mergeCell ref="Q58:R58"/>
    <mergeCell ref="T58:U58"/>
    <mergeCell ref="V58:W58"/>
    <mergeCell ref="P53:Y53"/>
    <mergeCell ref="Q54:R54"/>
    <mergeCell ref="T54:U54"/>
    <mergeCell ref="V54:W54"/>
    <mergeCell ref="Q55:R55"/>
    <mergeCell ref="T55:U55"/>
    <mergeCell ref="V55:W55"/>
    <mergeCell ref="N63:W63"/>
    <mergeCell ref="X63:Z63"/>
    <mergeCell ref="B65:I65"/>
    <mergeCell ref="B66:B67"/>
    <mergeCell ref="C66:C67"/>
    <mergeCell ref="D66:D67"/>
    <mergeCell ref="E66:E67"/>
    <mergeCell ref="F66:F67"/>
    <mergeCell ref="P59:Y59"/>
    <mergeCell ref="Q60:R60"/>
    <mergeCell ref="T60:U60"/>
    <mergeCell ref="V60:W60"/>
    <mergeCell ref="Q61:R61"/>
    <mergeCell ref="T61:U61"/>
    <mergeCell ref="V61:W61"/>
    <mergeCell ref="G66:G67"/>
    <mergeCell ref="H66:I66"/>
    <mergeCell ref="C75:D75"/>
    <mergeCell ref="F75:G75"/>
    <mergeCell ref="B77:I77"/>
    <mergeCell ref="B78:I78"/>
    <mergeCell ref="C63:D63"/>
    <mergeCell ref="F63:G63"/>
    <mergeCell ref="H85:I85"/>
    <mergeCell ref="C82:D82"/>
    <mergeCell ref="F82:G82"/>
    <mergeCell ref="B83:I83"/>
    <mergeCell ref="B84:I84"/>
    <mergeCell ref="B85:B86"/>
    <mergeCell ref="C85:C86"/>
    <mergeCell ref="D85:D86"/>
    <mergeCell ref="E85:E86"/>
    <mergeCell ref="F85:F86"/>
    <mergeCell ref="G85:G86"/>
  </mergeCells>
  <dataValidations disablePrompts="1" count="3">
    <dataValidation type="list" allowBlank="1" showInputMessage="1" showErrorMessage="1" sqref="B28" xr:uid="{2A7051DD-0E64-4AAD-9534-A50CC28F9182}">
      <formula1>"Betriebssysteme (inkl. Scheinklausur), Rechnerorganisation"</formula1>
    </dataValidation>
    <dataValidation type="list" allowBlank="1" showErrorMessage="1" promptTitle="bestanden, nicht bestanden" sqref="H29:H30" xr:uid="{62F3939B-E787-44BF-8F06-DE8257F15FF4}">
      <formula1>"bestanden,nicht bestanden"</formula1>
    </dataValidation>
    <dataValidation type="list" allowBlank="1" showInputMessage="1" showErrorMessage="1" sqref="H13:H14 H48:H62 H38:H40 H68:H74 H79:H81 H18:H28 H87:H100" xr:uid="{0C25A413-6DD7-4CF3-A583-0899DFED7C55}">
      <formula1>"bestanden,nicht bestanden"</formula1>
    </dataValidation>
  </dataValidations>
  <hyperlinks>
    <hyperlink ref="B1" r:id="rId1" display="Bachelor Lehramt Informatik (SPO 2015)" xr:uid="{4FB1BB00-B00F-482F-947D-E2E998BFEEEC}"/>
    <hyperlink ref="H12" r:id="rId2" xr:uid="{31C63DBE-28EF-425C-B261-38410A06BCE9}"/>
    <hyperlink ref="H17" r:id="rId3" xr:uid="{CB594610-FDDD-4496-98CF-FB4195BA27E9}"/>
    <hyperlink ref="A32" r:id="rId4" display="Bachelor Lehramt Informatik (SPO 2015)" xr:uid="{211FBAC9-4DD7-47DD-A615-E6B286DD0FB4}"/>
    <hyperlink ref="B35" r:id="rId5" xr:uid="{834F459B-B1BA-4617-AEAF-956005750C79}"/>
    <hyperlink ref="H37" r:id="rId6" xr:uid="{CE6991D7-4275-4E67-898F-BE9921C09C20}"/>
    <hyperlink ref="H46" r:id="rId7" xr:uid="{25EE6BB9-8C2E-4F54-97AD-16F6561D888E}"/>
    <hyperlink ref="H47" r:id="rId8" xr:uid="{1409D70F-A8FC-4965-A4F7-572E152130E2}"/>
    <hyperlink ref="H67" r:id="rId9" xr:uid="{28FEF886-F454-4695-A0C1-275960B49AA3}"/>
    <hyperlink ref="H86" r:id="rId10" xr:uid="{564B02CB-4B7E-4222-B099-003590B3D847}"/>
    <hyperlink ref="N63" r:id="rId11" display="Bachelor Lehramt Informatik (SPO 2015)" xr:uid="{02BF9542-B388-4D97-B2C5-9B96400DE8E8}"/>
    <hyperlink ref="N1" r:id="rId12" display="Bachelor Lehramt Informatik (SPO 2015)" xr:uid="{CFC8F1FC-FD15-468A-97EE-1132867BEC8D}"/>
    <hyperlink ref="B101" r:id="rId13" display="Bachelor Lehramt Informatik (SPO 2015)" xr:uid="{11CCF828-BC4C-4840-BB95-1CDA4945D2A1}"/>
    <hyperlink ref="B32" r:id="rId14" display="Bachelor Lehramt Informatik (SPO 2015)" xr:uid="{C3FE778B-44F3-DD40-9361-B007462C7741}"/>
  </hyperlinks>
  <pageMargins left="0.25" right="0.24" top="0.35" bottom="0.3" header="0.3" footer="0.3"/>
  <pageSetup scale="80" orientation="portrait" r:id="rId15"/>
  <headerFooter>
    <oddFooter>&amp;C&amp;"Helvetica Neue,Regular"&amp;12&amp;K000000&amp;P</oddFooter>
  </headerFooter>
  <rowBreaks count="1" manualBreakCount="1">
    <brk id="31" max="16383" man="1"/>
  </rowBreaks>
  <colBreaks count="1" manualBreakCount="1">
    <brk id="1" max="1048575" man="1"/>
  </colBreaks>
  <drawing r:id="rId1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D5FC79"/>
  </sheetPr>
  <dimension ref="A1:AA81"/>
  <sheetViews>
    <sheetView showGridLines="0" zoomScale="98" zoomScaleNormal="98" workbookViewId="0">
      <selection activeCell="B41" sqref="B41:I41"/>
    </sheetView>
  </sheetViews>
  <sheetFormatPr baseColWidth="10" defaultColWidth="10.83203125" defaultRowHeight="14.5" customHeight="1"/>
  <cols>
    <col min="1" max="1" width="0.6640625" style="50" customWidth="1"/>
    <col min="2" max="2" width="39.6640625" style="50" customWidth="1"/>
    <col min="3" max="3" width="3.6640625" style="50" customWidth="1"/>
    <col min="4" max="4" width="7.6640625" style="50" customWidth="1"/>
    <col min="5" max="5" width="3.6640625" style="50" customWidth="1"/>
    <col min="6" max="6" width="9.6640625" style="50" customWidth="1"/>
    <col min="7" max="7" width="4.5" style="50" customWidth="1"/>
    <col min="8" max="8" width="11.5" style="50" customWidth="1"/>
    <col min="9" max="9" width="3.6640625" style="50" customWidth="1"/>
    <col min="10" max="12" width="11.5" style="50" customWidth="1"/>
    <col min="13" max="13" width="0.6640625" style="71" customWidth="1"/>
    <col min="14" max="14" width="6.5" style="71" customWidth="1"/>
    <col min="15" max="15" width="1.33203125" style="50" customWidth="1"/>
    <col min="16" max="16" width="15.1640625" style="50" customWidth="1"/>
    <col min="17" max="17" width="12.1640625" style="50" customWidth="1"/>
    <col min="18" max="18" width="3.6640625" style="50" customWidth="1"/>
    <col min="19" max="19" width="15.1640625" style="50" customWidth="1"/>
    <col min="20" max="20" width="4.5" style="50" customWidth="1"/>
    <col min="21" max="21" width="12.5" style="50" customWidth="1"/>
    <col min="22" max="22" width="4.1640625" style="50" customWidth="1"/>
    <col min="23" max="23" width="12.33203125" style="50" customWidth="1"/>
    <col min="24" max="25" width="15.1640625" style="50" customWidth="1"/>
    <col min="26" max="26" width="1.33203125" style="50" customWidth="1"/>
    <col min="27" max="28" width="10.83203125" style="50" customWidth="1"/>
    <col min="29" max="16384" width="10.83203125" style="50"/>
  </cols>
  <sheetData>
    <row r="1" spans="1:27" ht="25" customHeight="1" thickBot="1">
      <c r="A1" s="49"/>
      <c r="B1" s="337" t="s">
        <v>72</v>
      </c>
      <c r="C1" s="338"/>
      <c r="D1" s="338"/>
      <c r="E1" s="338"/>
      <c r="F1" s="338"/>
      <c r="G1" s="338"/>
      <c r="H1" s="338"/>
      <c r="I1" s="338"/>
      <c r="J1" s="338"/>
      <c r="K1" s="224" t="s">
        <v>61</v>
      </c>
      <c r="L1" s="339"/>
      <c r="M1" s="13"/>
      <c r="N1" s="384" t="s">
        <v>97</v>
      </c>
      <c r="O1" s="347"/>
      <c r="P1" s="347"/>
      <c r="Q1" s="347"/>
      <c r="R1" s="347"/>
      <c r="S1" s="347"/>
      <c r="T1" s="347"/>
      <c r="U1" s="347"/>
      <c r="V1" s="347"/>
      <c r="W1" s="347"/>
      <c r="X1" s="224" t="s">
        <v>61</v>
      </c>
      <c r="Y1" s="225"/>
    </row>
    <row r="2" spans="1:27" ht="56" customHeight="1" thickBot="1">
      <c r="A2" s="37"/>
      <c r="B2" s="318" t="s">
        <v>87</v>
      </c>
      <c r="C2" s="319"/>
      <c r="D2" s="319"/>
      <c r="E2" s="319"/>
      <c r="F2" s="319"/>
      <c r="G2" s="319"/>
      <c r="H2" s="319"/>
      <c r="I2" s="319"/>
      <c r="J2" s="319"/>
      <c r="K2" s="319"/>
      <c r="L2" s="320"/>
      <c r="M2" s="14"/>
      <c r="O2" s="428" t="s">
        <v>88</v>
      </c>
      <c r="P2" s="428"/>
      <c r="Q2" s="428"/>
      <c r="R2" s="428"/>
      <c r="S2" s="428"/>
      <c r="T2" s="428"/>
      <c r="U2" s="428"/>
      <c r="V2" s="428"/>
      <c r="W2" s="428"/>
      <c r="X2" s="428"/>
      <c r="Y2" s="428"/>
      <c r="Z2" s="51"/>
    </row>
    <row r="3" spans="1:27" ht="147" customHeight="1" thickBot="1">
      <c r="A3" s="68"/>
      <c r="B3" s="321" t="s">
        <v>86</v>
      </c>
      <c r="C3" s="322"/>
      <c r="D3" s="322"/>
      <c r="E3" s="322"/>
      <c r="F3" s="322"/>
      <c r="G3" s="322"/>
      <c r="H3" s="322"/>
      <c r="I3" s="322"/>
      <c r="J3" s="323"/>
      <c r="K3" s="323"/>
      <c r="L3" s="324"/>
      <c r="M3" s="15"/>
      <c r="N3" s="140"/>
      <c r="O3" s="429"/>
      <c r="P3" s="429"/>
      <c r="Q3" s="429"/>
      <c r="R3" s="429"/>
      <c r="S3" s="429"/>
      <c r="T3" s="429"/>
      <c r="U3" s="429"/>
      <c r="V3" s="429"/>
      <c r="W3" s="429"/>
      <c r="X3" s="429"/>
      <c r="Y3" s="429"/>
      <c r="Z3" s="51"/>
    </row>
    <row r="4" spans="1:27" ht="29" customHeight="1" thickTop="1">
      <c r="A4" s="93"/>
      <c r="B4" s="94" t="s">
        <v>68</v>
      </c>
      <c r="C4" s="325">
        <f>SUM(C6:D9)+I69</f>
        <v>0</v>
      </c>
      <c r="D4" s="326"/>
      <c r="E4" s="327" t="s">
        <v>1</v>
      </c>
      <c r="F4" s="328"/>
      <c r="G4" s="328"/>
      <c r="H4" s="329">
        <v>180</v>
      </c>
      <c r="I4" s="330"/>
      <c r="J4" s="91" t="s">
        <v>2</v>
      </c>
      <c r="K4" s="1"/>
      <c r="L4" s="1"/>
      <c r="M4" s="16"/>
      <c r="N4" s="140"/>
      <c r="O4" s="429"/>
      <c r="P4" s="429"/>
      <c r="Q4" s="429"/>
      <c r="R4" s="429"/>
      <c r="S4" s="429"/>
      <c r="T4" s="429"/>
      <c r="U4" s="429"/>
      <c r="V4" s="429"/>
      <c r="W4" s="429"/>
      <c r="X4" s="429"/>
      <c r="Y4" s="429"/>
      <c r="Z4" s="51"/>
    </row>
    <row r="5" spans="1:27" ht="17" customHeight="1">
      <c r="A5" s="95"/>
      <c r="B5" s="340" t="s">
        <v>0</v>
      </c>
      <c r="C5" s="341"/>
      <c r="D5" s="341"/>
      <c r="E5" s="341"/>
      <c r="F5" s="341"/>
      <c r="G5" s="341"/>
      <c r="H5" s="341"/>
      <c r="I5" s="342"/>
      <c r="J5" s="27"/>
      <c r="K5" s="2"/>
      <c r="L5" s="2"/>
      <c r="M5" s="16"/>
      <c r="N5" s="140"/>
      <c r="O5" s="429"/>
      <c r="P5" s="429"/>
      <c r="Q5" s="429"/>
      <c r="R5" s="429"/>
      <c r="S5" s="429"/>
      <c r="T5" s="429"/>
      <c r="U5" s="429"/>
      <c r="V5" s="429"/>
      <c r="W5" s="429"/>
      <c r="X5" s="429"/>
      <c r="Y5" s="429"/>
      <c r="Z5" s="51"/>
    </row>
    <row r="6" spans="1:27" ht="21" customHeight="1">
      <c r="A6" s="95"/>
      <c r="B6" s="148" t="s">
        <v>69</v>
      </c>
      <c r="C6" s="331">
        <f>I31+I40</f>
        <v>0</v>
      </c>
      <c r="D6" s="332"/>
      <c r="E6" s="333" t="s">
        <v>1</v>
      </c>
      <c r="F6" s="334"/>
      <c r="G6" s="334"/>
      <c r="H6" s="335" t="s">
        <v>73</v>
      </c>
      <c r="I6" s="336"/>
      <c r="J6" s="2"/>
      <c r="K6" s="2"/>
      <c r="L6" s="2"/>
      <c r="M6" s="16"/>
      <c r="N6" s="140"/>
      <c r="O6" s="429"/>
      <c r="P6" s="429"/>
      <c r="Q6" s="429"/>
      <c r="R6" s="429"/>
      <c r="S6" s="429"/>
      <c r="T6" s="429"/>
      <c r="U6" s="429"/>
      <c r="V6" s="429"/>
      <c r="W6" s="429"/>
      <c r="X6" s="429"/>
      <c r="Y6" s="429"/>
      <c r="Z6" s="51"/>
    </row>
    <row r="7" spans="1:27" ht="21" customHeight="1">
      <c r="A7" s="95"/>
      <c r="B7" s="149" t="s">
        <v>85</v>
      </c>
      <c r="C7" s="331">
        <f>I57</f>
        <v>0</v>
      </c>
      <c r="D7" s="332"/>
      <c r="E7" s="333" t="s">
        <v>1</v>
      </c>
      <c r="F7" s="334"/>
      <c r="G7" s="334"/>
      <c r="H7" s="335" t="s">
        <v>73</v>
      </c>
      <c r="I7" s="336"/>
      <c r="J7" s="2"/>
      <c r="K7" s="2"/>
      <c r="L7" s="2"/>
      <c r="M7" s="16"/>
      <c r="N7" s="16"/>
      <c r="O7" s="429"/>
      <c r="P7" s="429"/>
      <c r="Q7" s="429"/>
      <c r="R7" s="429"/>
      <c r="S7" s="429"/>
      <c r="T7" s="429"/>
      <c r="U7" s="429"/>
      <c r="V7" s="429"/>
      <c r="W7" s="429"/>
      <c r="X7" s="429"/>
      <c r="Y7" s="429"/>
      <c r="Z7" s="51"/>
    </row>
    <row r="8" spans="1:27" ht="32" customHeight="1" thickBot="1">
      <c r="A8" s="95"/>
      <c r="B8" s="150" t="s">
        <v>67</v>
      </c>
      <c r="C8" s="312" t="str">
        <f>I63</f>
        <v/>
      </c>
      <c r="D8" s="313"/>
      <c r="E8" s="314" t="s">
        <v>1</v>
      </c>
      <c r="F8" s="313"/>
      <c r="G8" s="313"/>
      <c r="H8" s="315">
        <v>12</v>
      </c>
      <c r="I8" s="316"/>
      <c r="J8" s="2"/>
      <c r="K8" s="2"/>
      <c r="L8" s="2"/>
      <c r="M8" s="16"/>
      <c r="N8" s="16"/>
      <c r="O8" s="429"/>
      <c r="P8" s="429"/>
      <c r="Q8" s="429"/>
      <c r="R8" s="429"/>
      <c r="S8" s="429"/>
      <c r="T8" s="429"/>
      <c r="U8" s="429"/>
      <c r="V8" s="429"/>
      <c r="W8" s="429"/>
      <c r="X8" s="429"/>
      <c r="Y8" s="429"/>
      <c r="Z8" s="51"/>
    </row>
    <row r="9" spans="1:27" ht="27" customHeight="1" thickBot="1">
      <c r="A9" s="95"/>
      <c r="B9" s="150" t="s">
        <v>74</v>
      </c>
      <c r="C9" s="317" t="str">
        <f>I69</f>
        <v>0</v>
      </c>
      <c r="D9" s="313"/>
      <c r="E9" s="314" t="s">
        <v>1</v>
      </c>
      <c r="F9" s="313"/>
      <c r="G9" s="313"/>
      <c r="H9" s="315">
        <v>12</v>
      </c>
      <c r="I9" s="316"/>
      <c r="J9" s="2"/>
      <c r="K9" s="2"/>
      <c r="L9" s="2"/>
      <c r="M9" s="16"/>
      <c r="N9" s="16"/>
      <c r="O9" s="429"/>
      <c r="P9" s="429"/>
      <c r="Q9" s="429"/>
      <c r="R9" s="429"/>
      <c r="S9" s="429"/>
      <c r="T9" s="429"/>
      <c r="U9" s="429"/>
      <c r="V9" s="429"/>
      <c r="W9" s="429"/>
      <c r="X9" s="429"/>
      <c r="Y9" s="429"/>
      <c r="Z9" s="51"/>
    </row>
    <row r="10" spans="1:27" ht="22" customHeight="1">
      <c r="A10" s="95"/>
      <c r="B10" s="267" t="s">
        <v>10</v>
      </c>
      <c r="C10" s="268"/>
      <c r="D10" s="268"/>
      <c r="E10" s="268"/>
      <c r="F10" s="268"/>
      <c r="G10" s="268"/>
      <c r="H10" s="268"/>
      <c r="I10" s="269"/>
      <c r="J10" s="27" t="s">
        <v>11</v>
      </c>
      <c r="K10" s="2"/>
      <c r="L10" s="2"/>
      <c r="M10" s="16"/>
      <c r="N10" s="16"/>
      <c r="O10" s="51"/>
      <c r="P10" s="140"/>
      <c r="Q10" s="140"/>
      <c r="R10" s="140"/>
      <c r="S10" s="140"/>
      <c r="T10" s="140"/>
      <c r="U10" s="140"/>
      <c r="V10" s="140"/>
      <c r="W10" s="140"/>
      <c r="X10" s="140"/>
      <c r="Y10" s="140"/>
      <c r="Z10" s="51"/>
    </row>
    <row r="11" spans="1:27" ht="33" customHeight="1" thickBot="1">
      <c r="A11" s="95"/>
      <c r="B11" s="217" t="s">
        <v>12</v>
      </c>
      <c r="C11" s="208" t="s">
        <v>13</v>
      </c>
      <c r="D11" s="220" t="s">
        <v>14</v>
      </c>
      <c r="E11" s="208" t="s">
        <v>5</v>
      </c>
      <c r="F11" s="208" t="s">
        <v>8</v>
      </c>
      <c r="G11" s="208" t="s">
        <v>7</v>
      </c>
      <c r="H11" s="208" t="s">
        <v>15</v>
      </c>
      <c r="I11" s="209"/>
      <c r="J11" s="2"/>
      <c r="K11" s="2"/>
      <c r="L11" s="2"/>
      <c r="M11" s="16"/>
      <c r="N11" s="16"/>
      <c r="O11" s="51"/>
      <c r="P11" s="440" t="s">
        <v>76</v>
      </c>
      <c r="Q11" s="440"/>
      <c r="R11" s="440"/>
      <c r="S11" s="440"/>
      <c r="T11" s="440"/>
      <c r="U11" s="440"/>
      <c r="V11" s="440"/>
      <c r="W11" s="440"/>
      <c r="X11" s="440"/>
      <c r="Y11" s="141"/>
      <c r="Z11" s="51"/>
    </row>
    <row r="12" spans="1:27" ht="30" customHeight="1">
      <c r="A12" s="95"/>
      <c r="B12" s="218"/>
      <c r="C12" s="219"/>
      <c r="D12" s="221"/>
      <c r="E12" s="219"/>
      <c r="F12" s="219"/>
      <c r="G12" s="219"/>
      <c r="H12" s="17" t="s">
        <v>9</v>
      </c>
      <c r="I12" s="96" t="s">
        <v>5</v>
      </c>
      <c r="J12" s="2"/>
      <c r="K12" s="2"/>
      <c r="L12" s="2"/>
      <c r="M12" s="16"/>
      <c r="N12" s="16"/>
      <c r="O12" s="52"/>
      <c r="P12" s="306" t="s">
        <v>62</v>
      </c>
      <c r="Q12" s="307"/>
      <c r="R12" s="308"/>
      <c r="S12" s="309"/>
      <c r="T12" s="310"/>
      <c r="U12" s="310"/>
      <c r="V12" s="311"/>
      <c r="W12" s="349" t="s">
        <v>3</v>
      </c>
      <c r="X12" s="350"/>
      <c r="Y12" s="351"/>
      <c r="Z12" s="53"/>
      <c r="AA12" s="51"/>
    </row>
    <row r="13" spans="1:27" ht="35" customHeight="1" thickBot="1">
      <c r="A13" s="95"/>
      <c r="B13" s="55" t="s">
        <v>16</v>
      </c>
      <c r="C13" s="20">
        <v>1</v>
      </c>
      <c r="D13" s="21" t="s">
        <v>17</v>
      </c>
      <c r="E13" s="22">
        <v>6</v>
      </c>
      <c r="F13" s="9"/>
      <c r="G13" s="4"/>
      <c r="H13" s="4"/>
      <c r="I13" s="97" t="str">
        <f>IF(H13="bestanden",E13,"")</f>
        <v/>
      </c>
      <c r="J13" s="2"/>
      <c r="K13" s="2"/>
      <c r="L13" s="2"/>
      <c r="M13" s="16"/>
      <c r="N13" s="16"/>
      <c r="O13" s="52"/>
      <c r="P13" s="415" t="s">
        <v>4</v>
      </c>
      <c r="Q13" s="219"/>
      <c r="R13" s="17" t="s">
        <v>5</v>
      </c>
      <c r="S13" s="18" t="s">
        <v>6</v>
      </c>
      <c r="T13" s="17" t="s">
        <v>7</v>
      </c>
      <c r="U13" s="280" t="s">
        <v>92</v>
      </c>
      <c r="V13" s="301"/>
      <c r="W13" s="352" t="s">
        <v>9</v>
      </c>
      <c r="X13" s="353"/>
      <c r="Y13" s="19" t="s">
        <v>5</v>
      </c>
      <c r="Z13" s="53"/>
      <c r="AA13" s="51"/>
    </row>
    <row r="14" spans="1:27" ht="30" customHeight="1">
      <c r="A14" s="95"/>
      <c r="B14" s="55" t="s">
        <v>66</v>
      </c>
      <c r="C14" s="20">
        <v>1</v>
      </c>
      <c r="D14" s="21" t="s">
        <v>17</v>
      </c>
      <c r="E14" s="22">
        <v>5</v>
      </c>
      <c r="F14" s="9"/>
      <c r="G14" s="4"/>
      <c r="H14" s="4"/>
      <c r="I14" s="97" t="str">
        <f>IF(H14="bestanden",E14,"")</f>
        <v/>
      </c>
      <c r="J14" s="2"/>
      <c r="K14" s="2"/>
      <c r="L14" s="2"/>
      <c r="M14" s="16"/>
      <c r="N14" s="16"/>
      <c r="O14" s="52"/>
      <c r="P14" s="302"/>
      <c r="Q14" s="303"/>
      <c r="R14" s="62"/>
      <c r="S14" s="62"/>
      <c r="T14" s="62"/>
      <c r="U14" s="304"/>
      <c r="V14" s="303"/>
      <c r="W14" s="354"/>
      <c r="X14" s="355"/>
      <c r="Y14" s="63"/>
      <c r="Z14" s="39"/>
      <c r="AA14" s="51"/>
    </row>
    <row r="15" spans="1:27" ht="30" customHeight="1">
      <c r="A15" s="95"/>
      <c r="B15" s="294" t="s">
        <v>18</v>
      </c>
      <c r="C15" s="295"/>
      <c r="D15" s="295"/>
      <c r="E15" s="295"/>
      <c r="F15" s="295"/>
      <c r="G15" s="295"/>
      <c r="H15" s="295"/>
      <c r="I15" s="296"/>
      <c r="J15" s="27" t="s">
        <v>19</v>
      </c>
      <c r="K15" s="3">
        <v>9</v>
      </c>
      <c r="L15" s="2"/>
      <c r="M15" s="16"/>
      <c r="N15" s="16"/>
      <c r="O15" s="52"/>
      <c r="P15" s="291"/>
      <c r="Q15" s="292"/>
      <c r="R15" s="40"/>
      <c r="S15" s="40"/>
      <c r="T15" s="40"/>
      <c r="U15" s="293"/>
      <c r="V15" s="292"/>
      <c r="W15" s="356"/>
      <c r="X15" s="357"/>
      <c r="Y15" s="54"/>
      <c r="Z15" s="39"/>
      <c r="AA15" s="51"/>
    </row>
    <row r="16" spans="1:27" ht="27" customHeight="1">
      <c r="A16" s="95"/>
      <c r="B16" s="217" t="s">
        <v>12</v>
      </c>
      <c r="C16" s="208" t="s">
        <v>13</v>
      </c>
      <c r="D16" s="220" t="s">
        <v>14</v>
      </c>
      <c r="E16" s="208" t="s">
        <v>5</v>
      </c>
      <c r="F16" s="208" t="s">
        <v>8</v>
      </c>
      <c r="G16" s="208" t="s">
        <v>7</v>
      </c>
      <c r="H16" s="208" t="s">
        <v>15</v>
      </c>
      <c r="I16" s="209"/>
      <c r="J16" s="27"/>
      <c r="K16" s="2"/>
      <c r="L16" s="2"/>
      <c r="M16" s="16"/>
      <c r="N16" s="16"/>
      <c r="O16" s="52"/>
      <c r="P16" s="291"/>
      <c r="Q16" s="292"/>
      <c r="R16" s="40"/>
      <c r="S16" s="40"/>
      <c r="T16" s="40"/>
      <c r="U16" s="293"/>
      <c r="V16" s="292"/>
      <c r="W16" s="356"/>
      <c r="X16" s="357"/>
      <c r="Y16" s="54"/>
      <c r="Z16" s="39"/>
      <c r="AA16" s="51"/>
    </row>
    <row r="17" spans="1:27" ht="27" customHeight="1" thickBot="1">
      <c r="A17" s="95"/>
      <c r="B17" s="298"/>
      <c r="C17" s="290"/>
      <c r="D17" s="299"/>
      <c r="E17" s="290"/>
      <c r="F17" s="290"/>
      <c r="G17" s="290"/>
      <c r="H17" s="29" t="s">
        <v>9</v>
      </c>
      <c r="I17" s="98" t="s">
        <v>5</v>
      </c>
      <c r="J17" s="2"/>
      <c r="K17" s="3">
        <v>9</v>
      </c>
      <c r="L17" s="2"/>
      <c r="M17" s="16"/>
      <c r="N17" s="16"/>
      <c r="O17" s="52"/>
      <c r="P17" s="291"/>
      <c r="Q17" s="292"/>
      <c r="R17" s="40"/>
      <c r="S17" s="40"/>
      <c r="T17" s="40"/>
      <c r="U17" s="293"/>
      <c r="V17" s="292"/>
      <c r="W17" s="356"/>
      <c r="X17" s="357"/>
      <c r="Y17" s="54"/>
      <c r="Z17" s="39"/>
      <c r="AA17" s="51"/>
    </row>
    <row r="18" spans="1:27" ht="27" customHeight="1">
      <c r="A18" s="95"/>
      <c r="B18" s="61" t="s">
        <v>21</v>
      </c>
      <c r="C18" s="23">
        <v>2</v>
      </c>
      <c r="D18" s="24" t="s">
        <v>22</v>
      </c>
      <c r="E18" s="25">
        <v>6</v>
      </c>
      <c r="F18" s="11"/>
      <c r="G18" s="26"/>
      <c r="H18" s="26"/>
      <c r="I18" s="99" t="str">
        <f t="shared" ref="I18:I26" si="0">IF(H18="bestanden",E18,"")</f>
        <v/>
      </c>
      <c r="J18" s="2"/>
      <c r="K18" s="2"/>
      <c r="L18" s="2"/>
      <c r="M18" s="16"/>
      <c r="N18" s="16"/>
      <c r="O18" s="52"/>
      <c r="P18" s="291"/>
      <c r="Q18" s="292"/>
      <c r="R18" s="40"/>
      <c r="S18" s="40"/>
      <c r="T18" s="40"/>
      <c r="U18" s="293"/>
      <c r="V18" s="292"/>
      <c r="W18" s="356"/>
      <c r="X18" s="357"/>
      <c r="Y18" s="54"/>
      <c r="Z18" s="39"/>
      <c r="AA18" s="51"/>
    </row>
    <row r="19" spans="1:27" ht="27" customHeight="1">
      <c r="A19" s="95"/>
      <c r="B19" s="55" t="s">
        <v>23</v>
      </c>
      <c r="C19" s="20">
        <v>2</v>
      </c>
      <c r="D19" s="21" t="s">
        <v>22</v>
      </c>
      <c r="E19" s="22">
        <v>6</v>
      </c>
      <c r="F19" s="9"/>
      <c r="G19" s="4"/>
      <c r="H19" s="4"/>
      <c r="I19" s="123" t="str">
        <f>IF(H19="bestanden",E19,"")</f>
        <v/>
      </c>
      <c r="J19" s="92"/>
      <c r="K19" s="27" t="s">
        <v>24</v>
      </c>
      <c r="L19" s="3">
        <v>15</v>
      </c>
      <c r="M19" s="16"/>
      <c r="N19" s="16"/>
      <c r="O19" s="52"/>
      <c r="P19" s="291"/>
      <c r="Q19" s="292"/>
      <c r="R19" s="40"/>
      <c r="S19" s="40"/>
      <c r="T19" s="40"/>
      <c r="U19" s="293"/>
      <c r="V19" s="292"/>
      <c r="W19" s="356"/>
      <c r="X19" s="357"/>
      <c r="Y19" s="54"/>
      <c r="Z19" s="39"/>
      <c r="AA19" s="51"/>
    </row>
    <row r="20" spans="1:27" ht="27" customHeight="1">
      <c r="A20" s="95"/>
      <c r="B20" s="55" t="s">
        <v>25</v>
      </c>
      <c r="C20" s="20">
        <v>2</v>
      </c>
      <c r="D20" s="21" t="s">
        <v>22</v>
      </c>
      <c r="E20" s="22">
        <v>5</v>
      </c>
      <c r="F20" s="9"/>
      <c r="G20" s="4"/>
      <c r="H20" s="4"/>
      <c r="I20" s="123" t="str">
        <f>IF(H20="bestanden",E20,"")</f>
        <v/>
      </c>
      <c r="J20" s="27"/>
      <c r="K20" s="27" t="s">
        <v>63</v>
      </c>
      <c r="L20" s="3">
        <v>18</v>
      </c>
      <c r="M20" s="16"/>
      <c r="N20" s="16"/>
      <c r="O20" s="51"/>
      <c r="P20" s="282"/>
      <c r="Q20" s="283"/>
      <c r="R20" s="72"/>
      <c r="S20" s="72"/>
      <c r="T20" s="72"/>
      <c r="U20" s="284"/>
      <c r="V20" s="283"/>
      <c r="W20" s="356"/>
      <c r="X20" s="357"/>
      <c r="Y20" s="73"/>
      <c r="Z20" s="39"/>
      <c r="AA20" s="51"/>
    </row>
    <row r="21" spans="1:27" ht="26" customHeight="1" thickBot="1">
      <c r="A21" s="95"/>
      <c r="B21" s="55" t="s">
        <v>26</v>
      </c>
      <c r="C21" s="20">
        <v>3</v>
      </c>
      <c r="D21" s="21" t="s">
        <v>17</v>
      </c>
      <c r="E21" s="22">
        <v>6</v>
      </c>
      <c r="F21" s="9"/>
      <c r="G21" s="4"/>
      <c r="H21" s="4"/>
      <c r="I21" s="123" t="str">
        <f t="shared" si="0"/>
        <v/>
      </c>
      <c r="J21" s="2"/>
      <c r="K21" s="27"/>
      <c r="L21" s="2"/>
      <c r="M21" s="28"/>
      <c r="N21" s="28"/>
      <c r="O21" s="52"/>
      <c r="P21" s="285"/>
      <c r="Q21" s="286"/>
      <c r="R21" s="56"/>
      <c r="S21" s="56"/>
      <c r="T21" s="56"/>
      <c r="U21" s="287"/>
      <c r="V21" s="286"/>
      <c r="W21" s="358"/>
      <c r="X21" s="359"/>
      <c r="Y21" s="57"/>
      <c r="Z21" s="39"/>
      <c r="AA21" s="51"/>
    </row>
    <row r="22" spans="1:27" ht="26" customHeight="1" thickBot="1">
      <c r="A22" s="95"/>
      <c r="B22" s="55" t="s">
        <v>27</v>
      </c>
      <c r="C22" s="20">
        <v>3</v>
      </c>
      <c r="D22" s="21" t="s">
        <v>17</v>
      </c>
      <c r="E22" s="22">
        <v>3</v>
      </c>
      <c r="F22" s="9"/>
      <c r="G22" s="4"/>
      <c r="H22" s="4"/>
      <c r="I22" s="123" t="str">
        <f>IF(H22="bestanden",E22,"")</f>
        <v/>
      </c>
      <c r="J22" s="2"/>
      <c r="K22" s="2"/>
      <c r="L22" s="2"/>
      <c r="M22" s="28"/>
      <c r="N22" s="28"/>
      <c r="O22" s="52"/>
      <c r="P22" s="288" t="s">
        <v>20</v>
      </c>
      <c r="Q22" s="289"/>
      <c r="R22" s="58">
        <f>SUM(R14:R21)</f>
        <v>0</v>
      </c>
      <c r="S22" s="59"/>
      <c r="T22" s="59"/>
      <c r="U22" s="362"/>
      <c r="V22" s="363"/>
      <c r="W22" s="360" t="s">
        <v>20</v>
      </c>
      <c r="X22" s="361"/>
      <c r="Y22" s="60">
        <f>SUM(Y14:Y21)</f>
        <v>0</v>
      </c>
      <c r="Z22" s="51"/>
      <c r="AA22" s="51"/>
    </row>
    <row r="23" spans="1:27" ht="26" customHeight="1">
      <c r="A23" s="95"/>
      <c r="B23" s="55" t="s">
        <v>28</v>
      </c>
      <c r="C23" s="20">
        <v>3</v>
      </c>
      <c r="D23" s="21" t="s">
        <v>17</v>
      </c>
      <c r="E23" s="22">
        <v>3</v>
      </c>
      <c r="F23" s="9"/>
      <c r="G23" s="4"/>
      <c r="H23" s="4"/>
      <c r="I23" s="97" t="str">
        <f t="shared" si="0"/>
        <v/>
      </c>
      <c r="J23" s="2"/>
      <c r="K23" s="2"/>
      <c r="L23" s="2"/>
      <c r="M23" s="16"/>
      <c r="N23" s="16"/>
      <c r="O23" s="51"/>
      <c r="P23" s="274"/>
      <c r="Q23" s="274"/>
      <c r="R23" s="74"/>
      <c r="S23" s="74"/>
      <c r="T23" s="74"/>
      <c r="U23" s="74"/>
      <c r="V23" s="74"/>
      <c r="W23" s="74"/>
      <c r="X23" s="74"/>
      <c r="Y23" s="51"/>
      <c r="Z23" s="51"/>
    </row>
    <row r="24" spans="1:27" ht="26" customHeight="1">
      <c r="A24" s="95"/>
      <c r="B24" s="55" t="s">
        <v>83</v>
      </c>
      <c r="C24" s="20">
        <v>3</v>
      </c>
      <c r="D24" s="21" t="s">
        <v>17</v>
      </c>
      <c r="E24" s="22">
        <v>3</v>
      </c>
      <c r="F24" s="9"/>
      <c r="G24" s="4"/>
      <c r="H24" s="4"/>
      <c r="I24" s="97" t="str">
        <f t="shared" si="0"/>
        <v/>
      </c>
      <c r="J24" s="2"/>
      <c r="K24" s="2"/>
      <c r="L24" s="2"/>
      <c r="M24" s="16"/>
      <c r="N24" s="16"/>
      <c r="O24" s="51"/>
      <c r="P24" s="275"/>
      <c r="Q24" s="275"/>
      <c r="R24" s="83"/>
      <c r="S24" s="83"/>
      <c r="T24" s="83"/>
      <c r="U24" s="83"/>
      <c r="V24" s="275"/>
      <c r="W24" s="275"/>
      <c r="X24" s="83"/>
      <c r="Y24" s="51"/>
      <c r="Z24" s="51"/>
    </row>
    <row r="25" spans="1:27" ht="26" customHeight="1">
      <c r="A25" s="95"/>
      <c r="B25" s="55" t="s">
        <v>30</v>
      </c>
      <c r="C25" s="20">
        <v>4</v>
      </c>
      <c r="D25" s="21" t="s">
        <v>22</v>
      </c>
      <c r="E25" s="22">
        <v>6</v>
      </c>
      <c r="F25" s="9"/>
      <c r="G25" s="4"/>
      <c r="H25" s="4"/>
      <c r="I25" s="97" t="str">
        <f t="shared" si="0"/>
        <v/>
      </c>
      <c r="J25" s="2"/>
      <c r="K25" s="2"/>
      <c r="L25" s="2"/>
      <c r="M25" s="16"/>
      <c r="N25" s="16"/>
      <c r="O25" s="51"/>
      <c r="P25" s="82"/>
      <c r="Q25" s="82"/>
      <c r="R25" s="83"/>
      <c r="S25" s="83"/>
      <c r="T25" s="83"/>
      <c r="U25" s="83"/>
      <c r="V25" s="82"/>
      <c r="W25" s="82"/>
      <c r="X25" s="83"/>
      <c r="Y25" s="51"/>
      <c r="Z25" s="51"/>
    </row>
    <row r="26" spans="1:27" ht="26" customHeight="1">
      <c r="A26" s="95"/>
      <c r="B26" s="55" t="s">
        <v>31</v>
      </c>
      <c r="C26" s="20">
        <v>4</v>
      </c>
      <c r="D26" s="21" t="s">
        <v>22</v>
      </c>
      <c r="E26" s="22">
        <v>4</v>
      </c>
      <c r="F26" s="9"/>
      <c r="G26" s="4"/>
      <c r="H26" s="4"/>
      <c r="I26" s="97" t="str">
        <f t="shared" si="0"/>
        <v/>
      </c>
      <c r="J26" s="2"/>
      <c r="K26" s="2"/>
      <c r="L26" s="2"/>
      <c r="M26" s="16"/>
      <c r="N26" s="16"/>
      <c r="O26" s="51"/>
      <c r="P26" s="82"/>
      <c r="Q26" s="82"/>
      <c r="R26" s="83"/>
      <c r="S26" s="83"/>
      <c r="T26" s="83"/>
      <c r="U26" s="83"/>
      <c r="V26" s="82"/>
      <c r="W26" s="82"/>
      <c r="X26" s="83"/>
      <c r="Y26" s="51"/>
      <c r="Z26" s="51"/>
    </row>
    <row r="27" spans="1:27" ht="26" customHeight="1">
      <c r="A27" s="95"/>
      <c r="B27" s="55" t="s">
        <v>32</v>
      </c>
      <c r="C27" s="20">
        <v>4</v>
      </c>
      <c r="D27" s="21" t="s">
        <v>22</v>
      </c>
      <c r="E27" s="22">
        <v>4</v>
      </c>
      <c r="F27" s="9"/>
      <c r="G27" s="4"/>
      <c r="H27" s="4"/>
      <c r="I27" s="100" t="str">
        <f>IF(H27="bestanden",E27,"")</f>
        <v/>
      </c>
      <c r="J27" s="2"/>
      <c r="K27" s="2"/>
      <c r="L27" s="2"/>
      <c r="M27" s="16"/>
      <c r="N27" s="16"/>
      <c r="O27" s="51"/>
      <c r="P27" s="82"/>
      <c r="Q27" s="82"/>
      <c r="R27" s="83"/>
      <c r="S27" s="83"/>
      <c r="T27" s="83"/>
      <c r="U27" s="83"/>
      <c r="V27" s="82"/>
      <c r="W27" s="82"/>
      <c r="X27" s="83"/>
      <c r="Y27" s="51"/>
      <c r="Z27" s="51"/>
    </row>
    <row r="28" spans="1:27" ht="27" customHeight="1">
      <c r="A28" s="95"/>
      <c r="B28" s="64" t="s">
        <v>33</v>
      </c>
      <c r="C28" s="30">
        <v>5</v>
      </c>
      <c r="D28" s="31" t="s">
        <v>17</v>
      </c>
      <c r="E28" s="32">
        <v>6</v>
      </c>
      <c r="F28" s="33"/>
      <c r="G28" s="34"/>
      <c r="H28" s="34"/>
      <c r="I28" s="101" t="str">
        <f>IF(H28="bestanden",E28,"")</f>
        <v/>
      </c>
      <c r="J28" s="2"/>
      <c r="K28" s="2"/>
      <c r="L28" s="2"/>
      <c r="M28" s="16"/>
      <c r="N28" s="16"/>
      <c r="O28" s="51"/>
      <c r="P28" s="82"/>
      <c r="Q28" s="82"/>
      <c r="R28" s="83"/>
      <c r="S28" s="83"/>
      <c r="T28" s="83"/>
      <c r="U28" s="83"/>
      <c r="V28" s="82"/>
      <c r="W28" s="82"/>
      <c r="X28" s="83"/>
      <c r="Y28" s="51"/>
      <c r="Z28" s="51"/>
    </row>
    <row r="29" spans="1:27" ht="35" customHeight="1">
      <c r="A29" s="95"/>
      <c r="B29" s="55" t="s">
        <v>34</v>
      </c>
      <c r="C29" s="20">
        <v>5</v>
      </c>
      <c r="D29" s="21" t="s">
        <v>17</v>
      </c>
      <c r="E29" s="22">
        <v>4</v>
      </c>
      <c r="F29" s="65"/>
      <c r="G29" s="65"/>
      <c r="H29" s="65"/>
      <c r="I29" s="102" t="str">
        <f>IF(H29="bestanden",E29,"")</f>
        <v/>
      </c>
      <c r="J29" s="2"/>
      <c r="K29" s="2"/>
      <c r="L29" s="2"/>
      <c r="M29" s="16"/>
      <c r="N29" s="16"/>
      <c r="O29" s="51"/>
      <c r="P29" s="82"/>
      <c r="Q29" s="82"/>
      <c r="R29" s="83"/>
      <c r="S29" s="83"/>
      <c r="T29" s="83"/>
      <c r="U29" s="83"/>
      <c r="V29" s="82"/>
      <c r="W29" s="82"/>
      <c r="X29" s="83"/>
      <c r="Y29" s="51"/>
      <c r="Z29" s="51"/>
    </row>
    <row r="30" spans="1:27" ht="27" customHeight="1" thickBot="1">
      <c r="A30" s="95"/>
      <c r="B30" s="66" t="s">
        <v>35</v>
      </c>
      <c r="C30" s="35">
        <v>5</v>
      </c>
      <c r="D30" s="36" t="s">
        <v>17</v>
      </c>
      <c r="E30" s="5">
        <v>2</v>
      </c>
      <c r="F30" s="67"/>
      <c r="G30" s="67"/>
      <c r="H30" s="67"/>
      <c r="I30" s="103" t="str">
        <f>IF(H30="bestanden",E30,"")</f>
        <v/>
      </c>
      <c r="J30" s="2"/>
      <c r="K30" s="2"/>
      <c r="L30" s="2"/>
      <c r="M30" s="16"/>
      <c r="N30" s="16"/>
      <c r="O30" s="51"/>
      <c r="P30" s="136"/>
      <c r="Q30" s="136"/>
      <c r="R30" s="139"/>
      <c r="S30" s="139"/>
      <c r="T30" s="139"/>
      <c r="U30" s="139"/>
      <c r="V30" s="136"/>
      <c r="W30" s="136"/>
      <c r="X30" s="139"/>
      <c r="Y30" s="51"/>
      <c r="Z30" s="51"/>
    </row>
    <row r="31" spans="1:27" ht="30" customHeight="1" thickBot="1">
      <c r="A31" s="95"/>
      <c r="B31" s="120" t="s">
        <v>36</v>
      </c>
      <c r="C31" s="276" t="s">
        <v>37</v>
      </c>
      <c r="D31" s="277"/>
      <c r="E31" s="121">
        <f>SUM(E13:E14)+SUM(E18:E30)</f>
        <v>69</v>
      </c>
      <c r="F31" s="278"/>
      <c r="G31" s="279"/>
      <c r="H31" s="122" t="s">
        <v>37</v>
      </c>
      <c r="I31" s="134">
        <f>SUM(I13:I14)+SUM(I18:I30)</f>
        <v>0</v>
      </c>
      <c r="J31" s="2"/>
      <c r="K31" s="2"/>
      <c r="M31" s="16"/>
      <c r="N31" s="16"/>
      <c r="O31" s="51"/>
      <c r="Z31" s="51"/>
    </row>
    <row r="32" spans="1:27" ht="27" customHeight="1" thickBot="1">
      <c r="A32" s="171"/>
      <c r="B32" s="416" t="s">
        <v>97</v>
      </c>
      <c r="C32" s="417"/>
      <c r="D32" s="417"/>
      <c r="E32" s="417"/>
      <c r="F32" s="417"/>
      <c r="G32" s="417"/>
      <c r="H32" s="417"/>
      <c r="I32" s="417"/>
      <c r="J32" s="172"/>
      <c r="K32" s="159" t="s">
        <v>61</v>
      </c>
      <c r="L32" s="160"/>
      <c r="M32" s="16"/>
      <c r="N32" s="16"/>
      <c r="O32" s="51"/>
      <c r="P32" s="365" t="s">
        <v>75</v>
      </c>
      <c r="Q32" s="365"/>
      <c r="R32" s="365"/>
      <c r="S32" s="365"/>
      <c r="T32" s="365"/>
      <c r="U32" s="365"/>
      <c r="V32" s="365"/>
      <c r="W32" s="365"/>
      <c r="X32" s="365"/>
      <c r="Y32" s="365"/>
      <c r="Z32" s="51"/>
    </row>
    <row r="33" spans="1:26" ht="27" customHeight="1" thickBot="1">
      <c r="A33" s="119" t="str">
        <f>B1</f>
        <v>Bachelor Lehramt Informatik (SPO 2016)</v>
      </c>
      <c r="B33" s="267" t="s">
        <v>40</v>
      </c>
      <c r="C33" s="394"/>
      <c r="D33" s="394"/>
      <c r="E33" s="394"/>
      <c r="F33" s="394"/>
      <c r="G33" s="394"/>
      <c r="H33" s="394"/>
      <c r="I33" s="395"/>
      <c r="J33" s="434"/>
      <c r="K33" s="435"/>
      <c r="L33" s="435"/>
      <c r="M33" s="16"/>
      <c r="N33" s="16"/>
      <c r="O33" s="51"/>
      <c r="P33" s="427"/>
      <c r="Q33" s="427"/>
      <c r="R33" s="427"/>
      <c r="S33" s="427"/>
      <c r="T33" s="427"/>
      <c r="U33" s="427"/>
      <c r="V33" s="427"/>
      <c r="W33" s="427"/>
      <c r="X33" s="427"/>
      <c r="Y33" s="427"/>
      <c r="Z33" s="51"/>
    </row>
    <row r="34" spans="1:26" ht="26" customHeight="1" thickTop="1" thickBot="1">
      <c r="A34" s="105"/>
      <c r="B34" s="396" t="s">
        <v>64</v>
      </c>
      <c r="C34" s="397"/>
      <c r="D34" s="397"/>
      <c r="E34" s="397"/>
      <c r="F34" s="397"/>
      <c r="G34" s="397"/>
      <c r="H34" s="397"/>
      <c r="I34" s="398"/>
      <c r="J34" s="436"/>
      <c r="K34" s="437"/>
      <c r="L34" s="437"/>
      <c r="M34" s="16"/>
      <c r="N34" s="16"/>
      <c r="O34" s="51"/>
      <c r="P34" s="387" t="s">
        <v>38</v>
      </c>
      <c r="Q34" s="388"/>
      <c r="R34" s="388"/>
      <c r="S34" s="388"/>
      <c r="T34" s="388"/>
      <c r="U34" s="388"/>
      <c r="V34" s="388"/>
      <c r="W34" s="388"/>
      <c r="X34" s="388"/>
      <c r="Y34" s="389"/>
      <c r="Z34" s="51"/>
    </row>
    <row r="35" spans="1:26" ht="28" customHeight="1">
      <c r="A35" s="95"/>
      <c r="B35" s="259" t="s">
        <v>12</v>
      </c>
      <c r="C35" s="261" t="s">
        <v>13</v>
      </c>
      <c r="D35" s="263" t="s">
        <v>14</v>
      </c>
      <c r="E35" s="261" t="s">
        <v>5</v>
      </c>
      <c r="F35" s="261" t="s">
        <v>8</v>
      </c>
      <c r="G35" s="261" t="s">
        <v>7</v>
      </c>
      <c r="H35" s="280" t="s">
        <v>15</v>
      </c>
      <c r="I35" s="281"/>
      <c r="J35" s="436"/>
      <c r="K35" s="437"/>
      <c r="L35" s="437"/>
      <c r="M35" s="13"/>
      <c r="N35" s="16"/>
      <c r="O35" s="51"/>
      <c r="P35" s="247" t="s">
        <v>39</v>
      </c>
      <c r="Q35" s="248"/>
      <c r="R35" s="248"/>
      <c r="S35" s="248"/>
      <c r="T35" s="248"/>
      <c r="U35" s="248"/>
      <c r="V35" s="248"/>
      <c r="W35" s="248"/>
      <c r="X35" s="248"/>
      <c r="Y35" s="249"/>
      <c r="Z35" s="51"/>
    </row>
    <row r="36" spans="1:26" ht="36" customHeight="1">
      <c r="A36" s="95"/>
      <c r="B36" s="260"/>
      <c r="C36" s="262"/>
      <c r="D36" s="264"/>
      <c r="E36" s="262"/>
      <c r="F36" s="262"/>
      <c r="G36" s="262"/>
      <c r="H36" s="17" t="s">
        <v>9</v>
      </c>
      <c r="I36" s="96" t="s">
        <v>5</v>
      </c>
      <c r="J36" s="436"/>
      <c r="K36" s="437"/>
      <c r="L36" s="437"/>
      <c r="M36" s="69"/>
      <c r="N36" s="16"/>
      <c r="O36" s="51"/>
      <c r="P36" s="77" t="s">
        <v>41</v>
      </c>
      <c r="Q36" s="273"/>
      <c r="R36" s="238"/>
      <c r="S36" s="6"/>
      <c r="T36" s="238"/>
      <c r="U36" s="238"/>
      <c r="V36" s="238"/>
      <c r="W36" s="238"/>
      <c r="X36" s="40"/>
      <c r="Y36" s="10"/>
      <c r="Z36" s="51"/>
    </row>
    <row r="37" spans="1:26" ht="28" customHeight="1" thickBot="1">
      <c r="A37" s="95"/>
      <c r="B37" s="70"/>
      <c r="C37" s="4"/>
      <c r="D37" s="40"/>
      <c r="E37" s="41"/>
      <c r="F37" s="9"/>
      <c r="G37" s="4"/>
      <c r="H37" s="4"/>
      <c r="I37" s="97" t="str">
        <f>IF(H37="bestanden",E37,"")</f>
        <v/>
      </c>
      <c r="J37" s="436"/>
      <c r="K37" s="437"/>
      <c r="L37" s="437"/>
      <c r="M37" s="69"/>
      <c r="N37" s="13"/>
      <c r="O37" s="51"/>
      <c r="P37" s="77" t="s">
        <v>42</v>
      </c>
      <c r="Q37" s="238"/>
      <c r="R37" s="238"/>
      <c r="S37" s="6"/>
      <c r="T37" s="238"/>
      <c r="U37" s="238"/>
      <c r="V37" s="238"/>
      <c r="W37" s="238"/>
      <c r="X37" s="40"/>
      <c r="Y37" s="10"/>
      <c r="Z37" s="51"/>
    </row>
    <row r="38" spans="1:26" ht="28" customHeight="1">
      <c r="A38" s="95"/>
      <c r="B38" s="70"/>
      <c r="C38" s="4"/>
      <c r="D38" s="40"/>
      <c r="E38" s="41"/>
      <c r="F38" s="9"/>
      <c r="G38" s="4"/>
      <c r="H38" s="4"/>
      <c r="I38" s="97" t="str">
        <f>IF(H38="bestanden",E38,"")</f>
        <v/>
      </c>
      <c r="J38" s="436"/>
      <c r="K38" s="437"/>
      <c r="L38" s="437"/>
      <c r="M38" s="69"/>
      <c r="N38" s="69"/>
      <c r="O38" s="51"/>
      <c r="P38" s="247" t="s">
        <v>43</v>
      </c>
      <c r="Q38" s="248"/>
      <c r="R38" s="248"/>
      <c r="S38" s="248"/>
      <c r="T38" s="248"/>
      <c r="U38" s="248"/>
      <c r="V38" s="248"/>
      <c r="W38" s="248"/>
      <c r="X38" s="248"/>
      <c r="Y38" s="249"/>
      <c r="Z38" s="51"/>
    </row>
    <row r="39" spans="1:26" ht="36" customHeight="1">
      <c r="A39" s="95"/>
      <c r="B39" s="70"/>
      <c r="C39" s="4"/>
      <c r="D39" s="40"/>
      <c r="E39" s="41"/>
      <c r="F39" s="9"/>
      <c r="G39" s="4"/>
      <c r="H39" s="4"/>
      <c r="I39" s="97" t="str">
        <f>IF(H39="bestanden",E39,"")</f>
        <v/>
      </c>
      <c r="J39" s="436"/>
      <c r="K39" s="437"/>
      <c r="L39" s="437"/>
      <c r="M39" s="69"/>
      <c r="N39" s="69"/>
      <c r="O39" s="38"/>
      <c r="P39" s="77" t="s">
        <v>41</v>
      </c>
      <c r="Q39" s="238"/>
      <c r="R39" s="238"/>
      <c r="S39" s="6"/>
      <c r="T39" s="238"/>
      <c r="U39" s="238"/>
      <c r="V39" s="238"/>
      <c r="W39" s="238"/>
      <c r="X39" s="40"/>
      <c r="Y39" s="10"/>
      <c r="Z39" s="51"/>
    </row>
    <row r="40" spans="1:26" ht="28" customHeight="1" thickBot="1">
      <c r="A40" s="95"/>
      <c r="B40" s="42" t="s">
        <v>45</v>
      </c>
      <c r="C40" s="210" t="s">
        <v>46</v>
      </c>
      <c r="D40" s="211"/>
      <c r="E40" s="5">
        <f>SUM(E37:E39)</f>
        <v>0</v>
      </c>
      <c r="F40" s="212"/>
      <c r="G40" s="213"/>
      <c r="H40" s="12" t="s">
        <v>37</v>
      </c>
      <c r="I40" s="107">
        <f>SUM(I37:I39)</f>
        <v>0</v>
      </c>
      <c r="J40" s="436"/>
      <c r="K40" s="437"/>
      <c r="L40" s="437"/>
      <c r="M40" s="69"/>
      <c r="N40" s="69"/>
      <c r="O40" s="51"/>
      <c r="P40" s="77" t="s">
        <v>42</v>
      </c>
      <c r="Q40" s="238"/>
      <c r="R40" s="238"/>
      <c r="S40" s="6"/>
      <c r="T40" s="238"/>
      <c r="U40" s="238"/>
      <c r="V40" s="238"/>
      <c r="W40" s="238"/>
      <c r="X40" s="40"/>
      <c r="Y40" s="10"/>
      <c r="Z40" s="51"/>
    </row>
    <row r="41" spans="1:26" ht="34" customHeight="1" thickBot="1">
      <c r="A41" s="106"/>
      <c r="B41" s="424" t="s">
        <v>96</v>
      </c>
      <c r="C41" s="425"/>
      <c r="D41" s="425"/>
      <c r="E41" s="425"/>
      <c r="F41" s="425"/>
      <c r="G41" s="425"/>
      <c r="H41" s="425"/>
      <c r="I41" s="426"/>
      <c r="J41" s="436"/>
      <c r="K41" s="437"/>
      <c r="L41" s="437"/>
      <c r="M41" s="69"/>
      <c r="N41" s="69"/>
      <c r="O41" s="51"/>
      <c r="P41" s="247" t="s">
        <v>44</v>
      </c>
      <c r="Q41" s="248"/>
      <c r="R41" s="248"/>
      <c r="S41" s="248"/>
      <c r="T41" s="248"/>
      <c r="U41" s="248"/>
      <c r="V41" s="248"/>
      <c r="W41" s="248"/>
      <c r="X41" s="248"/>
      <c r="Y41" s="249"/>
      <c r="Z41" s="51"/>
    </row>
    <row r="42" spans="1:26" ht="36" customHeight="1">
      <c r="A42" s="108"/>
      <c r="B42" s="399" t="s">
        <v>95</v>
      </c>
      <c r="C42" s="400"/>
      <c r="D42" s="400"/>
      <c r="E42" s="400"/>
      <c r="F42" s="400"/>
      <c r="G42" s="400"/>
      <c r="H42" s="400"/>
      <c r="I42" s="401"/>
      <c r="J42" s="436"/>
      <c r="K42" s="437"/>
      <c r="L42" s="437"/>
      <c r="M42" s="69"/>
      <c r="N42" s="69"/>
      <c r="O42" s="51"/>
      <c r="P42" s="77" t="s">
        <v>41</v>
      </c>
      <c r="Q42" s="238"/>
      <c r="R42" s="238"/>
      <c r="S42" s="6"/>
      <c r="T42" s="238"/>
      <c r="U42" s="238"/>
      <c r="V42" s="238"/>
      <c r="W42" s="238"/>
      <c r="X42" s="40"/>
      <c r="Y42" s="10"/>
      <c r="Z42" s="51"/>
    </row>
    <row r="43" spans="1:26" ht="32" customHeight="1" thickBot="1">
      <c r="A43" s="95"/>
      <c r="B43" s="390" t="s">
        <v>84</v>
      </c>
      <c r="C43" s="391"/>
      <c r="D43" s="391"/>
      <c r="E43" s="391"/>
      <c r="F43" s="391"/>
      <c r="G43" s="391"/>
      <c r="H43" s="391"/>
      <c r="I43" s="392"/>
      <c r="J43" s="436"/>
      <c r="K43" s="437"/>
      <c r="L43" s="437"/>
      <c r="M43" s="69"/>
      <c r="N43" s="69"/>
      <c r="O43" s="51"/>
      <c r="P43" s="77" t="s">
        <v>42</v>
      </c>
      <c r="Q43" s="238"/>
      <c r="R43" s="238"/>
      <c r="S43" s="6"/>
      <c r="T43" s="238"/>
      <c r="U43" s="238"/>
      <c r="V43" s="238"/>
      <c r="W43" s="238"/>
      <c r="X43" s="40"/>
      <c r="Y43" s="10"/>
      <c r="Z43" s="51"/>
    </row>
    <row r="44" spans="1:26" ht="28" customHeight="1">
      <c r="A44" s="95"/>
      <c r="B44" s="402" t="s">
        <v>12</v>
      </c>
      <c r="C44" s="404" t="s">
        <v>13</v>
      </c>
      <c r="D44" s="406" t="s">
        <v>14</v>
      </c>
      <c r="E44" s="404" t="s">
        <v>5</v>
      </c>
      <c r="F44" s="404" t="s">
        <v>8</v>
      </c>
      <c r="G44" s="404" t="s">
        <v>7</v>
      </c>
      <c r="H44" s="404" t="s">
        <v>15</v>
      </c>
      <c r="I44" s="408"/>
      <c r="J44" s="436"/>
      <c r="K44" s="437"/>
      <c r="L44" s="437"/>
      <c r="M44" s="69"/>
      <c r="N44" s="69"/>
      <c r="O44" s="51"/>
      <c r="P44" s="247" t="s">
        <v>47</v>
      </c>
      <c r="Q44" s="248"/>
      <c r="R44" s="248"/>
      <c r="S44" s="248"/>
      <c r="T44" s="248"/>
      <c r="U44" s="248"/>
      <c r="V44" s="248"/>
      <c r="W44" s="248"/>
      <c r="X44" s="248"/>
      <c r="Y44" s="249"/>
      <c r="Z44" s="51"/>
    </row>
    <row r="45" spans="1:26" ht="36" customHeight="1">
      <c r="A45" s="95"/>
      <c r="B45" s="403"/>
      <c r="C45" s="405"/>
      <c r="D45" s="407"/>
      <c r="E45" s="405"/>
      <c r="F45" s="405"/>
      <c r="G45" s="405"/>
      <c r="H45" s="142" t="s">
        <v>9</v>
      </c>
      <c r="I45" s="143" t="s">
        <v>5</v>
      </c>
      <c r="J45" s="436"/>
      <c r="K45" s="437"/>
      <c r="L45" s="437"/>
      <c r="M45" s="69"/>
      <c r="N45" s="69"/>
      <c r="O45" s="51"/>
      <c r="P45" s="77" t="s">
        <v>41</v>
      </c>
      <c r="Q45" s="238"/>
      <c r="R45" s="238"/>
      <c r="S45" s="6"/>
      <c r="T45" s="238"/>
      <c r="U45" s="238"/>
      <c r="V45" s="238"/>
      <c r="W45" s="238"/>
      <c r="X45" s="40"/>
      <c r="Y45" s="10"/>
      <c r="Z45" s="76"/>
    </row>
    <row r="46" spans="1:26" ht="28" customHeight="1" thickBot="1">
      <c r="A46" s="95"/>
      <c r="B46" s="70" t="s">
        <v>78</v>
      </c>
      <c r="C46" s="4">
        <v>1</v>
      </c>
      <c r="D46" s="40" t="s">
        <v>17</v>
      </c>
      <c r="E46" s="41">
        <v>9</v>
      </c>
      <c r="F46" s="9"/>
      <c r="G46" s="4"/>
      <c r="H46" s="4"/>
      <c r="I46" s="123" t="str">
        <f>IF(H46="bestanden",E46,"")</f>
        <v/>
      </c>
      <c r="J46" s="436"/>
      <c r="K46" s="437"/>
      <c r="L46" s="437"/>
      <c r="M46" s="69"/>
      <c r="N46" s="69"/>
      <c r="O46" s="51"/>
      <c r="P46" s="88" t="s">
        <v>42</v>
      </c>
      <c r="Q46" s="250"/>
      <c r="R46" s="250"/>
      <c r="S46" s="75"/>
      <c r="T46" s="250"/>
      <c r="U46" s="250"/>
      <c r="V46" s="250"/>
      <c r="W46" s="250"/>
      <c r="X46" s="72"/>
      <c r="Y46" s="89"/>
      <c r="Z46" s="51"/>
    </row>
    <row r="47" spans="1:26" ht="28" customHeight="1">
      <c r="A47" s="95"/>
      <c r="B47" s="70" t="s">
        <v>79</v>
      </c>
      <c r="C47" s="4">
        <v>1</v>
      </c>
      <c r="D47" s="40" t="s">
        <v>17</v>
      </c>
      <c r="E47" s="41">
        <v>9</v>
      </c>
      <c r="F47" s="9"/>
      <c r="G47" s="4"/>
      <c r="H47" s="4"/>
      <c r="I47" s="97" t="str">
        <f t="shared" ref="I47:I55" si="1">IF(H47="bestanden",E47,"")</f>
        <v/>
      </c>
      <c r="J47" s="436"/>
      <c r="K47" s="437"/>
      <c r="L47" s="437"/>
      <c r="M47" s="69"/>
      <c r="N47" s="69"/>
      <c r="O47" s="51"/>
      <c r="P47" s="247" t="s">
        <v>49</v>
      </c>
      <c r="Q47" s="248"/>
      <c r="R47" s="248"/>
      <c r="S47" s="248"/>
      <c r="T47" s="248"/>
      <c r="U47" s="248"/>
      <c r="V47" s="248"/>
      <c r="W47" s="248"/>
      <c r="X47" s="248"/>
      <c r="Y47" s="249"/>
      <c r="Z47" s="51"/>
    </row>
    <row r="48" spans="1:26" ht="36" customHeight="1">
      <c r="A48" s="95"/>
      <c r="B48" s="70" t="s">
        <v>80</v>
      </c>
      <c r="C48" s="4">
        <v>2</v>
      </c>
      <c r="D48" s="40" t="s">
        <v>22</v>
      </c>
      <c r="E48" s="41">
        <v>9</v>
      </c>
      <c r="F48" s="9"/>
      <c r="G48" s="4"/>
      <c r="H48" s="4"/>
      <c r="I48" s="97" t="str">
        <f t="shared" si="1"/>
        <v/>
      </c>
      <c r="J48" s="436"/>
      <c r="K48" s="437"/>
      <c r="L48" s="437"/>
      <c r="M48" s="69"/>
      <c r="N48" s="69"/>
      <c r="O48" s="51"/>
      <c r="P48" s="77" t="s">
        <v>41</v>
      </c>
      <c r="Q48" s="238"/>
      <c r="R48" s="238"/>
      <c r="S48" s="6"/>
      <c r="T48" s="238"/>
      <c r="U48" s="238"/>
      <c r="V48" s="238"/>
      <c r="W48" s="238"/>
      <c r="X48" s="40"/>
      <c r="Y48" s="10"/>
      <c r="Z48" s="51"/>
    </row>
    <row r="49" spans="1:26" ht="28" customHeight="1" thickBot="1">
      <c r="A49" s="95"/>
      <c r="B49" s="70" t="s">
        <v>81</v>
      </c>
      <c r="C49" s="4">
        <v>2</v>
      </c>
      <c r="D49" s="40" t="s">
        <v>22</v>
      </c>
      <c r="E49" s="41">
        <v>9</v>
      </c>
      <c r="F49" s="9"/>
      <c r="G49" s="4"/>
      <c r="H49" s="4"/>
      <c r="I49" s="123" t="str">
        <f>IF(H49="bestanden",E49,"")</f>
        <v/>
      </c>
      <c r="J49" s="436"/>
      <c r="K49" s="437"/>
      <c r="L49" s="437"/>
      <c r="M49" s="69"/>
      <c r="N49" s="69"/>
      <c r="O49" s="51"/>
      <c r="P49" s="88" t="s">
        <v>42</v>
      </c>
      <c r="Q49" s="250"/>
      <c r="R49" s="250"/>
      <c r="S49" s="75"/>
      <c r="T49" s="250"/>
      <c r="U49" s="250"/>
      <c r="V49" s="250"/>
      <c r="W49" s="250"/>
      <c r="X49" s="72"/>
      <c r="Y49" s="89"/>
      <c r="Z49" s="51"/>
    </row>
    <row r="50" spans="1:26" ht="34" customHeight="1">
      <c r="A50" s="95"/>
      <c r="B50" s="70" t="s">
        <v>82</v>
      </c>
      <c r="C50" s="4"/>
      <c r="D50" s="40" t="s">
        <v>22</v>
      </c>
      <c r="E50" s="41">
        <v>8</v>
      </c>
      <c r="F50" s="9"/>
      <c r="G50" s="4"/>
      <c r="H50" s="4"/>
      <c r="I50" s="97" t="str">
        <f t="shared" si="1"/>
        <v/>
      </c>
      <c r="J50" s="438"/>
      <c r="K50" s="439"/>
      <c r="L50" s="439"/>
      <c r="M50" s="69"/>
      <c r="N50" s="69"/>
      <c r="O50" s="51"/>
      <c r="P50" s="247" t="s">
        <v>50</v>
      </c>
      <c r="Q50" s="248"/>
      <c r="R50" s="248"/>
      <c r="S50" s="248"/>
      <c r="T50" s="248"/>
      <c r="U50" s="248"/>
      <c r="V50" s="248"/>
      <c r="W50" s="248"/>
      <c r="X50" s="248"/>
      <c r="Y50" s="249"/>
      <c r="Z50" s="51"/>
    </row>
    <row r="51" spans="1:26" ht="36" customHeight="1">
      <c r="A51" s="95"/>
      <c r="B51" s="70" t="s">
        <v>101</v>
      </c>
      <c r="C51" s="4"/>
      <c r="D51" s="40" t="s">
        <v>17</v>
      </c>
      <c r="E51" s="41">
        <v>8</v>
      </c>
      <c r="F51" s="9"/>
      <c r="G51" s="4"/>
      <c r="H51" s="4"/>
      <c r="I51" s="97" t="str">
        <f t="shared" si="1"/>
        <v/>
      </c>
      <c r="J51" s="430" t="s">
        <v>99</v>
      </c>
      <c r="K51" s="431"/>
      <c r="L51" s="431"/>
      <c r="M51" s="69"/>
      <c r="N51" s="69"/>
      <c r="O51" s="51"/>
      <c r="P51" s="77" t="s">
        <v>41</v>
      </c>
      <c r="Q51" s="238"/>
      <c r="R51" s="238"/>
      <c r="S51" s="6"/>
      <c r="T51" s="238"/>
      <c r="U51" s="238"/>
      <c r="V51" s="238"/>
      <c r="W51" s="238"/>
      <c r="X51" s="40"/>
      <c r="Y51" s="10"/>
      <c r="Z51" s="51"/>
    </row>
    <row r="52" spans="1:26" ht="28" customHeight="1" thickBot="1">
      <c r="A52" s="95"/>
      <c r="B52" s="70" t="s">
        <v>100</v>
      </c>
      <c r="C52" s="4"/>
      <c r="D52" s="40" t="s">
        <v>17</v>
      </c>
      <c r="E52" s="41">
        <v>8</v>
      </c>
      <c r="F52" s="40"/>
      <c r="G52" s="40"/>
      <c r="H52" s="4"/>
      <c r="I52" s="97" t="str">
        <f t="shared" si="1"/>
        <v/>
      </c>
      <c r="J52" s="432"/>
      <c r="K52" s="433"/>
      <c r="L52" s="433"/>
      <c r="M52" s="69"/>
      <c r="N52" s="69"/>
      <c r="O52" s="51"/>
      <c r="P52" s="88" t="s">
        <v>42</v>
      </c>
      <c r="Q52" s="250"/>
      <c r="R52" s="250"/>
      <c r="S52" s="75"/>
      <c r="T52" s="250"/>
      <c r="U52" s="250"/>
      <c r="V52" s="250"/>
      <c r="W52" s="250"/>
      <c r="X52" s="72"/>
      <c r="Y52" s="89"/>
      <c r="Z52" s="51"/>
    </row>
    <row r="53" spans="1:26" ht="28" customHeight="1">
      <c r="A53" s="95"/>
      <c r="B53" s="70" t="s">
        <v>102</v>
      </c>
      <c r="C53" s="4"/>
      <c r="D53" s="40" t="s">
        <v>22</v>
      </c>
      <c r="E53" s="41">
        <v>7</v>
      </c>
      <c r="F53" s="9"/>
      <c r="G53" s="9"/>
      <c r="H53" s="4"/>
      <c r="I53" s="97" t="str">
        <f t="shared" si="1"/>
        <v/>
      </c>
      <c r="J53" s="432"/>
      <c r="K53" s="433"/>
      <c r="L53" s="433"/>
      <c r="M53" s="69"/>
      <c r="N53" s="69"/>
      <c r="O53" s="51"/>
      <c r="P53" s="241" t="s">
        <v>51</v>
      </c>
      <c r="Q53" s="242"/>
      <c r="R53" s="242"/>
      <c r="S53" s="242"/>
      <c r="T53" s="242"/>
      <c r="U53" s="242"/>
      <c r="V53" s="242"/>
      <c r="W53" s="242"/>
      <c r="X53" s="242"/>
      <c r="Y53" s="243"/>
      <c r="Z53" s="51"/>
    </row>
    <row r="54" spans="1:26" ht="36" customHeight="1">
      <c r="A54" s="95"/>
      <c r="B54" s="70" t="s">
        <v>103</v>
      </c>
      <c r="C54" s="4"/>
      <c r="D54" s="40" t="s">
        <v>55</v>
      </c>
      <c r="E54" s="41">
        <v>4</v>
      </c>
      <c r="F54" s="9"/>
      <c r="G54" s="4"/>
      <c r="H54" s="4"/>
      <c r="I54" s="97" t="str">
        <f>IF(H54="bestanden",E54,"")</f>
        <v/>
      </c>
      <c r="J54" s="432"/>
      <c r="K54" s="433"/>
      <c r="L54" s="433"/>
      <c r="M54" s="69"/>
      <c r="N54" s="69"/>
      <c r="O54" s="51"/>
      <c r="P54" s="79" t="s">
        <v>41</v>
      </c>
      <c r="Q54" s="238"/>
      <c r="R54" s="238"/>
      <c r="S54" s="6"/>
      <c r="T54" s="238"/>
      <c r="U54" s="238"/>
      <c r="V54" s="238"/>
      <c r="W54" s="238"/>
      <c r="X54" s="40"/>
      <c r="Y54" s="78"/>
      <c r="Z54" s="51"/>
    </row>
    <row r="55" spans="1:26" ht="26" customHeight="1" thickBot="1">
      <c r="A55" s="95"/>
      <c r="B55" s="70" t="s">
        <v>104</v>
      </c>
      <c r="C55" s="4"/>
      <c r="D55" s="40" t="s">
        <v>55</v>
      </c>
      <c r="E55" s="41">
        <v>3</v>
      </c>
      <c r="F55" s="9"/>
      <c r="G55" s="4"/>
      <c r="H55" s="4"/>
      <c r="I55" s="97" t="str">
        <f t="shared" si="1"/>
        <v/>
      </c>
      <c r="J55" s="432"/>
      <c r="K55" s="433"/>
      <c r="L55" s="433"/>
      <c r="M55" s="69"/>
      <c r="N55" s="69"/>
      <c r="O55" s="51"/>
      <c r="P55" s="90" t="s">
        <v>42</v>
      </c>
      <c r="Q55" s="245"/>
      <c r="R55" s="246"/>
      <c r="S55" s="84"/>
      <c r="T55" s="246"/>
      <c r="U55" s="246"/>
      <c r="V55" s="245"/>
      <c r="W55" s="245"/>
      <c r="X55" s="72"/>
      <c r="Y55" s="87"/>
      <c r="Z55" s="51"/>
    </row>
    <row r="56" spans="1:26" ht="34" customHeight="1">
      <c r="A56" s="95"/>
      <c r="B56" s="70" t="s">
        <v>105</v>
      </c>
      <c r="C56" s="4"/>
      <c r="D56" s="40" t="s">
        <v>55</v>
      </c>
      <c r="E56" s="41">
        <v>4</v>
      </c>
      <c r="F56" s="9"/>
      <c r="G56" s="4"/>
      <c r="H56" s="4"/>
      <c r="I56" s="100" t="str">
        <f>IF(H56="bestanden",E56,"")</f>
        <v/>
      </c>
      <c r="J56" s="432"/>
      <c r="K56" s="433"/>
      <c r="L56" s="433"/>
      <c r="N56" s="69"/>
      <c r="O56" s="51"/>
      <c r="P56" s="241" t="s">
        <v>52</v>
      </c>
      <c r="Q56" s="242"/>
      <c r="R56" s="242"/>
      <c r="S56" s="242"/>
      <c r="T56" s="242"/>
      <c r="U56" s="242"/>
      <c r="V56" s="242"/>
      <c r="W56" s="242"/>
      <c r="X56" s="242"/>
      <c r="Y56" s="243"/>
      <c r="Z56" s="51"/>
    </row>
    <row r="57" spans="1:26" ht="36" customHeight="1" thickBot="1">
      <c r="A57" s="95"/>
      <c r="B57" s="144" t="s">
        <v>95</v>
      </c>
      <c r="C57" s="199" t="s">
        <v>37</v>
      </c>
      <c r="D57" s="200"/>
      <c r="E57" s="5">
        <f>SUM(E46:E56)</f>
        <v>78</v>
      </c>
      <c r="F57" s="393"/>
      <c r="G57" s="393"/>
      <c r="H57" s="12" t="s">
        <v>37</v>
      </c>
      <c r="I57" s="109">
        <f>SUM(I46:I56)</f>
        <v>0</v>
      </c>
      <c r="J57" s="181"/>
      <c r="K57" s="182"/>
      <c r="L57" s="182"/>
      <c r="M57" s="69"/>
      <c r="N57" s="69"/>
      <c r="O57" s="51"/>
      <c r="P57" s="79" t="s">
        <v>41</v>
      </c>
      <c r="Q57" s="238"/>
      <c r="R57" s="238"/>
      <c r="S57" s="6"/>
      <c r="T57" s="238"/>
      <c r="U57" s="238"/>
      <c r="V57" s="238"/>
      <c r="W57" s="238"/>
      <c r="X57" s="40"/>
      <c r="Y57" s="10"/>
      <c r="Z57" s="51"/>
    </row>
    <row r="58" spans="1:26" ht="28" customHeight="1" thickBot="1">
      <c r="A58" s="110"/>
      <c r="B58" s="202" t="s">
        <v>53</v>
      </c>
      <c r="C58" s="372"/>
      <c r="D58" s="372"/>
      <c r="E58" s="372"/>
      <c r="F58" s="372"/>
      <c r="G58" s="372"/>
      <c r="H58" s="372"/>
      <c r="I58" s="373"/>
      <c r="J58" s="71"/>
      <c r="K58" s="71"/>
      <c r="L58" s="71"/>
      <c r="M58" s="69"/>
      <c r="N58" s="69"/>
      <c r="O58" s="51"/>
      <c r="P58" s="90" t="s">
        <v>42</v>
      </c>
      <c r="Q58" s="250"/>
      <c r="R58" s="250"/>
      <c r="S58" s="75"/>
      <c r="T58" s="250"/>
      <c r="U58" s="250"/>
      <c r="V58" s="250"/>
      <c r="W58" s="250"/>
      <c r="X58" s="138"/>
      <c r="Y58" s="89"/>
      <c r="Z58" s="51"/>
    </row>
    <row r="59" spans="1:26" ht="37" customHeight="1">
      <c r="A59" s="95"/>
      <c r="B59" s="418" t="s">
        <v>71</v>
      </c>
      <c r="C59" s="419"/>
      <c r="D59" s="419"/>
      <c r="E59" s="419"/>
      <c r="F59" s="419"/>
      <c r="G59" s="419"/>
      <c r="H59" s="419"/>
      <c r="I59" s="420"/>
      <c r="J59" s="71"/>
      <c r="K59" s="71"/>
      <c r="L59" s="71"/>
      <c r="M59" s="69"/>
      <c r="N59" s="69"/>
      <c r="O59" s="69"/>
      <c r="P59" s="366"/>
      <c r="Q59" s="367"/>
      <c r="R59" s="367"/>
      <c r="S59" s="367"/>
      <c r="T59" s="367"/>
      <c r="U59" s="367"/>
      <c r="V59" s="367"/>
      <c r="W59" s="367"/>
      <c r="X59" s="367"/>
      <c r="Y59" s="368"/>
      <c r="Z59" s="51"/>
    </row>
    <row r="60" spans="1:26" ht="37" customHeight="1">
      <c r="A60" s="95"/>
      <c r="B60" s="421"/>
      <c r="C60" s="422"/>
      <c r="D60" s="422"/>
      <c r="E60" s="422"/>
      <c r="F60" s="422"/>
      <c r="G60" s="422"/>
      <c r="H60" s="422"/>
      <c r="I60" s="423"/>
      <c r="J60" s="71"/>
      <c r="K60" s="71"/>
      <c r="L60" s="71"/>
      <c r="M60" s="69"/>
      <c r="N60" s="69"/>
      <c r="O60" s="69"/>
      <c r="P60" s="173"/>
      <c r="Q60" s="369"/>
      <c r="R60" s="369"/>
      <c r="S60" s="174"/>
      <c r="T60" s="369"/>
      <c r="U60" s="369"/>
      <c r="V60" s="369"/>
      <c r="W60" s="369"/>
      <c r="X60" s="175"/>
      <c r="Y60" s="176"/>
      <c r="Z60" s="51"/>
    </row>
    <row r="61" spans="1:26" ht="22" customHeight="1" thickBot="1">
      <c r="A61" s="95"/>
      <c r="B61" s="47" t="s">
        <v>54</v>
      </c>
      <c r="C61" s="20">
        <v>3</v>
      </c>
      <c r="D61" s="21" t="s">
        <v>55</v>
      </c>
      <c r="E61" s="22">
        <v>4</v>
      </c>
      <c r="F61" s="124"/>
      <c r="G61" s="4"/>
      <c r="H61" s="4"/>
      <c r="I61" s="97" t="str">
        <f>IF(H61="bestanden",E61,"")</f>
        <v/>
      </c>
      <c r="J61" s="71"/>
      <c r="K61" s="71"/>
      <c r="L61" s="71"/>
      <c r="M61" s="69"/>
      <c r="N61" s="69"/>
      <c r="O61" s="69"/>
      <c r="P61" s="177"/>
      <c r="Q61" s="370"/>
      <c r="R61" s="370"/>
      <c r="S61" s="178"/>
      <c r="T61" s="370"/>
      <c r="U61" s="370"/>
      <c r="V61" s="370"/>
      <c r="W61" s="370"/>
      <c r="X61" s="179"/>
      <c r="Y61" s="180"/>
    </row>
    <row r="62" spans="1:26" ht="22" customHeight="1" thickTop="1">
      <c r="A62" s="95"/>
      <c r="B62" s="47" t="s">
        <v>56</v>
      </c>
      <c r="C62" s="20">
        <v>5</v>
      </c>
      <c r="D62" s="21" t="s">
        <v>55</v>
      </c>
      <c r="E62" s="22">
        <v>4</v>
      </c>
      <c r="F62" s="124"/>
      <c r="G62" s="4"/>
      <c r="H62" s="4"/>
      <c r="I62" s="97" t="str">
        <f>IF(H62="bestanden",E62,"")</f>
        <v/>
      </c>
      <c r="J62" s="71"/>
      <c r="K62" s="71"/>
      <c r="L62" s="71"/>
      <c r="M62" s="69"/>
      <c r="N62" s="69"/>
      <c r="O62" s="167"/>
      <c r="P62" s="167"/>
      <c r="Q62" s="167"/>
      <c r="R62" s="167"/>
      <c r="S62" s="167"/>
      <c r="T62" s="161"/>
      <c r="U62" s="161"/>
      <c r="V62" s="161"/>
      <c r="W62" s="161"/>
      <c r="X62" s="139"/>
      <c r="Y62" s="161"/>
    </row>
    <row r="63" spans="1:26" ht="22" customHeight="1" thickBot="1">
      <c r="A63" s="95"/>
      <c r="B63" s="47" t="s">
        <v>57</v>
      </c>
      <c r="C63" s="20">
        <v>3</v>
      </c>
      <c r="D63" s="21" t="s">
        <v>55</v>
      </c>
      <c r="E63" s="22">
        <v>4</v>
      </c>
      <c r="F63" s="124"/>
      <c r="G63" s="4"/>
      <c r="H63" s="4"/>
      <c r="I63" s="97" t="str">
        <f>IF(H63="bestanden",E63,"")</f>
        <v/>
      </c>
      <c r="J63" s="71"/>
      <c r="K63" s="71"/>
      <c r="L63" s="71"/>
      <c r="M63" s="69"/>
    </row>
    <row r="64" spans="1:26" ht="25" customHeight="1" thickTop="1" thickBot="1">
      <c r="A64" s="95"/>
      <c r="B64" s="42" t="s">
        <v>58</v>
      </c>
      <c r="C64" s="382" t="s">
        <v>46</v>
      </c>
      <c r="D64" s="383"/>
      <c r="E64" s="5">
        <f>SUM(E61:E63)</f>
        <v>12</v>
      </c>
      <c r="F64" s="212"/>
      <c r="G64" s="213"/>
      <c r="H64" s="133" t="s">
        <v>37</v>
      </c>
      <c r="I64" s="107">
        <f>SUM(I61:I63)</f>
        <v>0</v>
      </c>
      <c r="J64" s="71"/>
      <c r="K64" s="71"/>
      <c r="L64" s="71"/>
      <c r="M64" s="69"/>
      <c r="N64" s="69"/>
      <c r="O64" s="69"/>
      <c r="P64" s="411" t="s">
        <v>97</v>
      </c>
      <c r="Q64" s="412"/>
      <c r="R64" s="412"/>
      <c r="S64" s="412"/>
      <c r="T64" s="412"/>
      <c r="U64" s="412"/>
      <c r="V64" s="412"/>
      <c r="W64" s="412"/>
      <c r="X64" s="413" t="s">
        <v>61</v>
      </c>
      <c r="Y64" s="414"/>
    </row>
    <row r="65" spans="1:16" ht="30" customHeight="1">
      <c r="A65" s="95"/>
      <c r="B65" s="378" t="s">
        <v>59</v>
      </c>
      <c r="C65" s="379"/>
      <c r="D65" s="379"/>
      <c r="E65" s="379"/>
      <c r="F65" s="379"/>
      <c r="G65" s="379"/>
      <c r="H65" s="379"/>
      <c r="I65" s="380"/>
      <c r="J65" s="71"/>
      <c r="K65" s="71"/>
      <c r="L65" s="71"/>
      <c r="M65" s="69"/>
      <c r="N65" s="69"/>
      <c r="O65" s="71"/>
      <c r="P65" s="71"/>
    </row>
    <row r="66" spans="1:16" ht="69" customHeight="1">
      <c r="A66" s="95"/>
      <c r="B66" s="205" t="s">
        <v>65</v>
      </c>
      <c r="C66" s="374"/>
      <c r="D66" s="374"/>
      <c r="E66" s="374"/>
      <c r="F66" s="374"/>
      <c r="G66" s="374"/>
      <c r="H66" s="374"/>
      <c r="I66" s="375"/>
      <c r="J66" s="71"/>
      <c r="K66" s="71"/>
      <c r="L66" s="71"/>
      <c r="M66" s="69"/>
      <c r="N66" s="69"/>
      <c r="O66" s="71"/>
      <c r="P66" s="71"/>
    </row>
    <row r="67" spans="1:16" ht="27" customHeight="1">
      <c r="A67" s="95"/>
      <c r="B67" s="259" t="s">
        <v>60</v>
      </c>
      <c r="C67" s="261" t="s">
        <v>13</v>
      </c>
      <c r="D67" s="263" t="s">
        <v>14</v>
      </c>
      <c r="E67" s="261" t="s">
        <v>5</v>
      </c>
      <c r="F67" s="261" t="s">
        <v>8</v>
      </c>
      <c r="G67" s="261" t="s">
        <v>7</v>
      </c>
      <c r="H67" s="280" t="s">
        <v>15</v>
      </c>
      <c r="I67" s="381"/>
      <c r="J67" s="71"/>
      <c r="K67" s="71"/>
      <c r="L67" s="71"/>
      <c r="M67" s="69"/>
      <c r="N67" s="69"/>
      <c r="O67" s="71"/>
      <c r="P67" s="71"/>
    </row>
    <row r="68" spans="1:16" ht="23" customHeight="1">
      <c r="A68" s="95"/>
      <c r="B68" s="377"/>
      <c r="C68" s="371"/>
      <c r="D68" s="376"/>
      <c r="E68" s="371"/>
      <c r="F68" s="371"/>
      <c r="G68" s="371"/>
      <c r="H68" s="126" t="s">
        <v>9</v>
      </c>
      <c r="I68" s="96" t="s">
        <v>5</v>
      </c>
      <c r="J68" s="71"/>
      <c r="K68" s="71"/>
      <c r="L68" s="71"/>
      <c r="M68" s="69"/>
      <c r="N68" s="69"/>
      <c r="O68" s="71"/>
      <c r="P68" s="71"/>
    </row>
    <row r="69" spans="1:16" ht="29" customHeight="1" thickBot="1">
      <c r="A69" s="95"/>
      <c r="B69" s="113" t="s">
        <v>59</v>
      </c>
      <c r="C69" s="114"/>
      <c r="D69" s="115" t="s">
        <v>55</v>
      </c>
      <c r="E69" s="116">
        <v>12</v>
      </c>
      <c r="F69" s="117"/>
      <c r="G69" s="114"/>
      <c r="H69" s="114"/>
      <c r="I69" s="118" t="str">
        <f>IF(H69="bestanden",E69,"0")</f>
        <v>0</v>
      </c>
      <c r="J69" s="71"/>
      <c r="K69" s="71"/>
      <c r="L69" s="71"/>
      <c r="M69" s="69"/>
      <c r="N69" s="69"/>
      <c r="O69" s="71"/>
      <c r="P69" s="71"/>
    </row>
    <row r="70" spans="1:16" ht="21" customHeight="1" thickTop="1" thickBot="1">
      <c r="A70" s="112"/>
      <c r="B70" s="71"/>
      <c r="C70" s="71"/>
      <c r="D70" s="71"/>
      <c r="E70" s="71"/>
      <c r="F70" s="71"/>
      <c r="G70" s="71"/>
      <c r="H70" s="71"/>
      <c r="I70" s="71"/>
      <c r="J70" s="71"/>
      <c r="K70" s="71"/>
      <c r="L70" s="71"/>
      <c r="M70" s="69"/>
      <c r="N70" s="69"/>
      <c r="O70" s="71"/>
      <c r="P70" s="71"/>
    </row>
    <row r="71" spans="1:16" ht="34" customHeight="1" thickTop="1" thickBot="1">
      <c r="A71" s="71"/>
      <c r="B71" s="385" t="s">
        <v>98</v>
      </c>
      <c r="C71" s="386"/>
      <c r="D71" s="386"/>
      <c r="E71" s="386"/>
      <c r="F71" s="386"/>
      <c r="G71" s="386"/>
      <c r="H71" s="386"/>
      <c r="I71" s="386"/>
      <c r="J71" s="386"/>
      <c r="K71" s="409" t="s">
        <v>61</v>
      </c>
      <c r="L71" s="410"/>
      <c r="M71" s="69"/>
      <c r="N71" s="69"/>
      <c r="O71" s="71"/>
      <c r="P71" s="71"/>
    </row>
    <row r="72" spans="1:16" ht="19" customHeight="1">
      <c r="A72" s="48"/>
      <c r="B72" s="71"/>
      <c r="C72" s="71"/>
      <c r="D72" s="71"/>
      <c r="E72" s="71"/>
      <c r="F72" s="71"/>
      <c r="G72" s="71"/>
      <c r="H72" s="71"/>
      <c r="I72" s="71"/>
      <c r="J72" s="71"/>
      <c r="K72" s="71"/>
      <c r="L72" s="71"/>
      <c r="M72" s="69"/>
      <c r="N72" s="69"/>
      <c r="O72" s="71"/>
      <c r="P72" s="71"/>
    </row>
    <row r="73" spans="1:16" ht="19" customHeight="1">
      <c r="A73" s="71"/>
      <c r="M73" s="69"/>
      <c r="N73" s="69"/>
      <c r="O73" s="71"/>
      <c r="P73" s="71"/>
    </row>
    <row r="74" spans="1:16" ht="19" customHeight="1">
      <c r="M74" s="69"/>
      <c r="N74" s="69"/>
      <c r="O74" s="71"/>
      <c r="P74" s="71"/>
    </row>
    <row r="75" spans="1:16" ht="14.5" customHeight="1">
      <c r="M75" s="69"/>
      <c r="N75" s="69"/>
      <c r="O75" s="71"/>
      <c r="P75" s="71"/>
    </row>
    <row r="76" spans="1:16" ht="14.5" customHeight="1">
      <c r="M76" s="69"/>
      <c r="N76" s="69"/>
      <c r="O76" s="71"/>
      <c r="P76" s="71"/>
    </row>
    <row r="77" spans="1:16" ht="14.5" customHeight="1">
      <c r="M77" s="69"/>
      <c r="N77" s="69"/>
      <c r="O77" s="71"/>
      <c r="P77" s="71"/>
    </row>
    <row r="78" spans="1:16" ht="14.5" customHeight="1">
      <c r="M78" s="69"/>
      <c r="N78" s="69"/>
      <c r="O78" s="71"/>
      <c r="P78" s="71"/>
    </row>
    <row r="79" spans="1:16" ht="14.5" customHeight="1">
      <c r="O79" s="71"/>
      <c r="P79" s="71"/>
    </row>
    <row r="80" spans="1:16" ht="14.5" customHeight="1">
      <c r="O80" s="71"/>
      <c r="P80" s="71"/>
    </row>
    <row r="81" spans="15:16" ht="14.5" customHeight="1">
      <c r="O81" s="71"/>
      <c r="P81" s="71"/>
    </row>
  </sheetData>
  <mergeCells count="186">
    <mergeCell ref="B32:I32"/>
    <mergeCell ref="B59:I60"/>
    <mergeCell ref="B41:I41"/>
    <mergeCell ref="P32:Y33"/>
    <mergeCell ref="O2:Y9"/>
    <mergeCell ref="J51:L56"/>
    <mergeCell ref="J33:L50"/>
    <mergeCell ref="P11:X11"/>
    <mergeCell ref="E35:E36"/>
    <mergeCell ref="F35:F36"/>
    <mergeCell ref="C9:D9"/>
    <mergeCell ref="E9:G9"/>
    <mergeCell ref="H9:I9"/>
    <mergeCell ref="C16:C17"/>
    <mergeCell ref="D16:D17"/>
    <mergeCell ref="E16:E17"/>
    <mergeCell ref="F16:F17"/>
    <mergeCell ref="G16:G17"/>
    <mergeCell ref="H16:I16"/>
    <mergeCell ref="E11:E12"/>
    <mergeCell ref="F11:F12"/>
    <mergeCell ref="G11:G12"/>
    <mergeCell ref="H11:I11"/>
    <mergeCell ref="G44:G45"/>
    <mergeCell ref="H44:I44"/>
    <mergeCell ref="K71:L71"/>
    <mergeCell ref="P64:W64"/>
    <mergeCell ref="X64:Y64"/>
    <mergeCell ref="X1:Y1"/>
    <mergeCell ref="W13:X13"/>
    <mergeCell ref="W12:Y12"/>
    <mergeCell ref="W14:X14"/>
    <mergeCell ref="W15:X15"/>
    <mergeCell ref="W16:X16"/>
    <mergeCell ref="W17:X17"/>
    <mergeCell ref="W18:X18"/>
    <mergeCell ref="W19:X19"/>
    <mergeCell ref="W20:X20"/>
    <mergeCell ref="W21:X21"/>
    <mergeCell ref="W22:X22"/>
    <mergeCell ref="U22:V22"/>
    <mergeCell ref="T58:U58"/>
    <mergeCell ref="V58:W58"/>
    <mergeCell ref="Q46:R46"/>
    <mergeCell ref="T46:U46"/>
    <mergeCell ref="V46:W46"/>
    <mergeCell ref="P13:Q13"/>
    <mergeCell ref="Q57:R57"/>
    <mergeCell ref="T57:U57"/>
    <mergeCell ref="V49:W49"/>
    <mergeCell ref="C31:D31"/>
    <mergeCell ref="F31:G31"/>
    <mergeCell ref="V57:W57"/>
    <mergeCell ref="Q54:R54"/>
    <mergeCell ref="T54:U54"/>
    <mergeCell ref="V54:W54"/>
    <mergeCell ref="C40:D40"/>
    <mergeCell ref="F40:G40"/>
    <mergeCell ref="F57:G57"/>
    <mergeCell ref="G35:G36"/>
    <mergeCell ref="H35:I35"/>
    <mergeCell ref="B33:I33"/>
    <mergeCell ref="B34:I34"/>
    <mergeCell ref="B35:B36"/>
    <mergeCell ref="C35:C36"/>
    <mergeCell ref="B42:I42"/>
    <mergeCell ref="B44:B45"/>
    <mergeCell ref="C44:C45"/>
    <mergeCell ref="D44:D45"/>
    <mergeCell ref="E44:E45"/>
    <mergeCell ref="F44:F45"/>
    <mergeCell ref="V55:W55"/>
    <mergeCell ref="Q39:R39"/>
    <mergeCell ref="T39:U39"/>
    <mergeCell ref="Q51:R51"/>
    <mergeCell ref="T51:U51"/>
    <mergeCell ref="V51:W51"/>
    <mergeCell ref="Q52:R52"/>
    <mergeCell ref="T52:U52"/>
    <mergeCell ref="V52:W52"/>
    <mergeCell ref="B71:J71"/>
    <mergeCell ref="P34:Y34"/>
    <mergeCell ref="P47:Y47"/>
    <mergeCell ref="P44:Y44"/>
    <mergeCell ref="P41:Y41"/>
    <mergeCell ref="P38:Y38"/>
    <mergeCell ref="P35:Y35"/>
    <mergeCell ref="P50:Y50"/>
    <mergeCell ref="P53:Y53"/>
    <mergeCell ref="P56:Y56"/>
    <mergeCell ref="B43:I43"/>
    <mergeCell ref="Q45:R45"/>
    <mergeCell ref="T45:U45"/>
    <mergeCell ref="V45:W45"/>
    <mergeCell ref="Q42:R42"/>
    <mergeCell ref="T42:U42"/>
    <mergeCell ref="C57:D57"/>
    <mergeCell ref="D35:D36"/>
    <mergeCell ref="V39:W39"/>
    <mergeCell ref="Q40:R40"/>
    <mergeCell ref="T40:U40"/>
    <mergeCell ref="V40:W40"/>
    <mergeCell ref="Q55:R55"/>
    <mergeCell ref="T55:U55"/>
    <mergeCell ref="Q36:R36"/>
    <mergeCell ref="T36:U36"/>
    <mergeCell ref="V36:W36"/>
    <mergeCell ref="V42:W42"/>
    <mergeCell ref="C8:D8"/>
    <mergeCell ref="E8:G8"/>
    <mergeCell ref="H8:I8"/>
    <mergeCell ref="P17:Q17"/>
    <mergeCell ref="U17:V17"/>
    <mergeCell ref="P15:Q15"/>
    <mergeCell ref="U15:V15"/>
    <mergeCell ref="P14:Q14"/>
    <mergeCell ref="U14:V14"/>
    <mergeCell ref="P12:R12"/>
    <mergeCell ref="B10:I10"/>
    <mergeCell ref="P16:Q16"/>
    <mergeCell ref="U16:V16"/>
    <mergeCell ref="B11:B12"/>
    <mergeCell ref="B15:I15"/>
    <mergeCell ref="C11:C12"/>
    <mergeCell ref="D11:D12"/>
    <mergeCell ref="B16:B17"/>
    <mergeCell ref="V24:W24"/>
    <mergeCell ref="P24:Q24"/>
    <mergeCell ref="N1:W1"/>
    <mergeCell ref="P20:Q20"/>
    <mergeCell ref="U20:V20"/>
    <mergeCell ref="U13:V13"/>
    <mergeCell ref="P23:Q23"/>
    <mergeCell ref="B1:J1"/>
    <mergeCell ref="K1:L1"/>
    <mergeCell ref="B2:L2"/>
    <mergeCell ref="C4:D4"/>
    <mergeCell ref="E4:G4"/>
    <mergeCell ref="H4:I4"/>
    <mergeCell ref="S12:V12"/>
    <mergeCell ref="P22:Q22"/>
    <mergeCell ref="P18:Q18"/>
    <mergeCell ref="U18:V18"/>
    <mergeCell ref="B3:L3"/>
    <mergeCell ref="C6:D6"/>
    <mergeCell ref="E6:G6"/>
    <mergeCell ref="H6:I6"/>
    <mergeCell ref="C7:D7"/>
    <mergeCell ref="E7:G7"/>
    <mergeCell ref="H7:I7"/>
    <mergeCell ref="B5:I5"/>
    <mergeCell ref="E67:E68"/>
    <mergeCell ref="F64:G64"/>
    <mergeCell ref="B58:I58"/>
    <mergeCell ref="B66:I66"/>
    <mergeCell ref="D67:D68"/>
    <mergeCell ref="C67:C68"/>
    <mergeCell ref="B67:B68"/>
    <mergeCell ref="B65:I65"/>
    <mergeCell ref="G67:G68"/>
    <mergeCell ref="H67:I67"/>
    <mergeCell ref="C64:D64"/>
    <mergeCell ref="P59:Y59"/>
    <mergeCell ref="Q60:R60"/>
    <mergeCell ref="T60:U60"/>
    <mergeCell ref="V60:W60"/>
    <mergeCell ref="Q61:R61"/>
    <mergeCell ref="T61:U61"/>
    <mergeCell ref="V61:W61"/>
    <mergeCell ref="F67:F68"/>
    <mergeCell ref="P19:Q19"/>
    <mergeCell ref="U19:V19"/>
    <mergeCell ref="P21:Q21"/>
    <mergeCell ref="U21:V21"/>
    <mergeCell ref="Q43:R43"/>
    <mergeCell ref="T43:U43"/>
    <mergeCell ref="V43:W43"/>
    <mergeCell ref="Q58:R58"/>
    <mergeCell ref="Q48:R48"/>
    <mergeCell ref="T48:U48"/>
    <mergeCell ref="V48:W48"/>
    <mergeCell ref="Q49:R49"/>
    <mergeCell ref="T49:U49"/>
    <mergeCell ref="Q37:R37"/>
    <mergeCell ref="T37:U37"/>
    <mergeCell ref="V37:W37"/>
  </mergeCells>
  <dataValidations count="4">
    <dataValidation type="list" allowBlank="1" showInputMessage="1" showErrorMessage="1" sqref="H13:H14 H37:H39 H61:H63 H69 H18:H28 H46:H56" xr:uid="{00000000-0002-0000-0100-000000000000}">
      <formula1>"bestanden,nicht bestanden"</formula1>
    </dataValidation>
    <dataValidation type="list" allowBlank="1" showInputMessage="1" showErrorMessage="1" sqref="B28" xr:uid="{D0778B95-4942-4230-A8A9-D0922317D6A0}">
      <formula1>"Betriebssysteme (inkl. Scheinklausur), Rechnerorganisation"</formula1>
    </dataValidation>
    <dataValidation type="list" allowBlank="1" showErrorMessage="1" promptTitle="bestanden, nicht bestanden" sqref="H29:H30" xr:uid="{92DBF45C-DBA6-4CA3-8BF1-A7AA562F4468}">
      <formula1>"bestanden,nicht bestanden"</formula1>
    </dataValidation>
    <dataValidation type="list" allowBlank="1" showInputMessage="1" showErrorMessage="1" sqref="B56 B54" xr:uid="{7B4E37DA-0C92-45D6-94AA-407537C569B9}">
      <formula1>"Fachinhaltliche Didaktik des Mathematikunterrichts*, Digitale Werkzeuge für den Mathematikunterricht*, Mathematik zwischen Schule und Hochschule*"</formula1>
    </dataValidation>
  </dataValidations>
  <hyperlinks>
    <hyperlink ref="B1" r:id="rId1" display="Bachelor Lehramt Informatik (SPO 2015)" xr:uid="{00000000-0004-0000-0100-000000000000}"/>
    <hyperlink ref="H12" r:id="rId2" xr:uid="{00000000-0004-0000-0100-000002000000}"/>
    <hyperlink ref="H17" r:id="rId3" xr:uid="{00000000-0004-0000-0100-000003000000}"/>
    <hyperlink ref="A33" r:id="rId4" display="Bachelor Lehramt Informatik (SPO 2015)" xr:uid="{00000000-0004-0000-0100-000004000000}"/>
    <hyperlink ref="B34" r:id="rId5" xr:uid="{00000000-0004-0000-0100-000005000000}"/>
    <hyperlink ref="H36" r:id="rId6" xr:uid="{00000000-0004-0000-0100-000006000000}"/>
    <hyperlink ref="H44" r:id="rId7" xr:uid="{00000000-0004-0000-0100-000007000000}"/>
    <hyperlink ref="H45" r:id="rId8" xr:uid="{00000000-0004-0000-0100-000008000000}"/>
    <hyperlink ref="H68" r:id="rId9" xr:uid="{00000000-0004-0000-0100-00000B000000}"/>
    <hyperlink ref="P64" r:id="rId10" display="Bachelor Lehramt Informatik (SPO 2015)" xr:uid="{22C053E5-6A84-5C4A-BE95-9C356715749F}"/>
    <hyperlink ref="N1" r:id="rId11" display="Bachelor Lehramt Informatik (SPO 2015)" xr:uid="{2F899254-3E5B-0F49-BBCB-457031F1F842}"/>
    <hyperlink ref="B71" r:id="rId12" display="Bachelor Lehramt Informatik (SPO 2015)" xr:uid="{9F0A7214-D6D9-DB40-9501-67038057B5BA}"/>
    <hyperlink ref="B41:I41" r:id="rId13" display="2 Fachrichtung - Bachelor Lehramt Mathematik (SPO 2015)  " xr:uid="{5754196C-9DD3-1546-A692-0FEA68F2473A}"/>
  </hyperlinks>
  <pageMargins left="0.25" right="0.24" top="0.35" bottom="0.3" header="0.3" footer="0.3"/>
  <pageSetup scale="80" orientation="portrait" r:id="rId14"/>
  <headerFooter>
    <oddFooter>&amp;C&amp;"Helvetica Neue,Regular"&amp;12&amp;K000000&amp;P</oddFooter>
  </headerFooter>
  <drawing r:id="rId15"/>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SPO2016INFOLamt_Studienplan</vt:lpstr>
      <vt:lpstr>SPO2016IN-MALamt_Studienplanung</vt:lpstr>
      <vt:lpstr>'SPO2016IN-MALamt_Studienplanung'!Druckbereich</vt:lpstr>
      <vt:lpstr>SPO2016INFOLamt_Studienplan!Druckbereich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Christine Glaubitz (Informatik)</cp:lastModifiedBy>
  <cp:lastPrinted>2022-01-15T21:10:44Z</cp:lastPrinted>
  <dcterms:created xsi:type="dcterms:W3CDTF">2021-08-04T14:50:13Z</dcterms:created>
  <dcterms:modified xsi:type="dcterms:W3CDTF">2022-01-19T10:56:36Z</dcterms:modified>
</cp:coreProperties>
</file>